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D87" i="1"/>
  <c r="D86" i="1"/>
  <c r="D85" i="1"/>
  <c r="D84" i="1"/>
  <c r="D83" i="1"/>
  <c r="D81" i="1"/>
  <c r="D80" i="1"/>
  <c r="D79" i="1"/>
  <c r="D78" i="1"/>
  <c r="D77" i="1"/>
  <c r="D76" i="1"/>
  <c r="D75" i="1"/>
  <c r="D74" i="1"/>
  <c r="D72" i="1"/>
  <c r="D71" i="1"/>
  <c r="D70" i="1"/>
  <c r="D69" i="1"/>
  <c r="D68" i="1"/>
  <c r="D67" i="1"/>
  <c r="D66" i="1"/>
  <c r="D65" i="1"/>
  <c r="D63" i="1"/>
  <c r="D62" i="1"/>
  <c r="K57" i="1"/>
  <c r="K56" i="1"/>
  <c r="G56" i="1"/>
  <c r="E56" i="1"/>
  <c r="D56" i="1"/>
  <c r="K55" i="1"/>
  <c r="G55" i="1"/>
  <c r="E55" i="1"/>
  <c r="D55" i="1"/>
  <c r="K54" i="1"/>
  <c r="K53" i="1"/>
  <c r="G53" i="1"/>
  <c r="E53" i="1"/>
  <c r="D53" i="1"/>
  <c r="G52" i="1"/>
  <c r="E52" i="1"/>
  <c r="D52" i="1"/>
  <c r="K51" i="1"/>
  <c r="K50" i="1"/>
  <c r="G50" i="1"/>
  <c r="E50" i="1"/>
  <c r="D50" i="1"/>
  <c r="K49" i="1"/>
  <c r="G49" i="1"/>
  <c r="E49" i="1"/>
  <c r="D49" i="1"/>
  <c r="G48" i="1"/>
  <c r="E48" i="1"/>
  <c r="D48" i="1"/>
  <c r="K47" i="1"/>
  <c r="G46" i="1"/>
  <c r="E46" i="1"/>
  <c r="D46" i="1"/>
  <c r="K45" i="1"/>
  <c r="G45" i="1"/>
  <c r="E45" i="1"/>
  <c r="D45" i="1"/>
  <c r="G43" i="1"/>
  <c r="E43" i="1"/>
  <c r="D43" i="1"/>
  <c r="G42" i="1"/>
  <c r="E42" i="1"/>
  <c r="D42" i="1"/>
  <c r="K41" i="1"/>
  <c r="G40" i="1"/>
  <c r="E40" i="1"/>
  <c r="D40" i="1"/>
  <c r="G39" i="1"/>
  <c r="E39" i="1"/>
  <c r="D39" i="1"/>
  <c r="G38" i="1"/>
  <c r="E38" i="1"/>
  <c r="D38" i="1"/>
  <c r="G35" i="1"/>
  <c r="E35" i="1"/>
  <c r="D35" i="1"/>
  <c r="K34" i="1"/>
  <c r="G34" i="1"/>
  <c r="E34" i="1"/>
  <c r="D34" i="1"/>
  <c r="G33" i="1"/>
  <c r="E33" i="1"/>
  <c r="D33" i="1"/>
  <c r="G32" i="1"/>
  <c r="E32" i="1"/>
  <c r="D32" i="1"/>
  <c r="G31" i="1"/>
  <c r="E31" i="1"/>
  <c r="D31" i="1"/>
  <c r="G30" i="1"/>
  <c r="E30" i="1"/>
  <c r="D30" i="1"/>
  <c r="K29" i="1"/>
  <c r="K28" i="1"/>
  <c r="G28" i="1"/>
  <c r="E28" i="1"/>
  <c r="D28" i="1"/>
  <c r="K27" i="1"/>
  <c r="G27" i="1"/>
  <c r="E27" i="1"/>
  <c r="D27" i="1"/>
  <c r="K26" i="1"/>
  <c r="G24" i="1"/>
  <c r="E24" i="1"/>
  <c r="D24" i="1"/>
  <c r="K23" i="1"/>
  <c r="G23" i="1"/>
  <c r="E23" i="1"/>
  <c r="D23" i="1"/>
  <c r="G22" i="1"/>
  <c r="E22" i="1"/>
  <c r="D22" i="1"/>
  <c r="G21" i="1"/>
  <c r="E21" i="1"/>
  <c r="D21" i="1"/>
  <c r="G20" i="1"/>
  <c r="E20" i="1"/>
  <c r="D20" i="1"/>
  <c r="K19" i="1"/>
  <c r="G19" i="1"/>
  <c r="E19" i="1"/>
  <c r="D19" i="1"/>
  <c r="K18" i="1"/>
  <c r="G18" i="1"/>
  <c r="E18" i="1"/>
  <c r="D18" i="1"/>
  <c r="G14" i="1"/>
  <c r="E14" i="1"/>
  <c r="D14" i="1"/>
  <c r="K13" i="1"/>
  <c r="G13" i="1"/>
  <c r="E13" i="1"/>
  <c r="D13" i="1"/>
</calcChain>
</file>

<file path=xl/sharedStrings.xml><?xml version="1.0" encoding="utf-8"?>
<sst xmlns="http://schemas.openxmlformats.org/spreadsheetml/2006/main" count="115" uniqueCount="109">
  <si>
    <r>
      <t xml:space="preserve">                                                                       </t>
    </r>
    <r>
      <rPr>
        <b/>
        <sz val="11"/>
        <color indexed="8"/>
        <rFont val="Calibri Light"/>
        <family val="2"/>
        <charset val="204"/>
      </rPr>
      <t xml:space="preserve">Център за Кожно-Венерически Заболявания ЕООД     </t>
    </r>
  </si>
  <si>
    <t xml:space="preserve">                                              София,1404,ул.Г.Измирлиев 8,тел.9581723</t>
  </si>
  <si>
    <t>e-mail:dermdisp@abv.bg; www.derma-sofia.org</t>
  </si>
  <si>
    <t>ЕИК 000689410</t>
  </si>
  <si>
    <t>Единен регистрационен номер 2201333048</t>
  </si>
  <si>
    <t>ВЪВЕЖДАМЕ ЦИФРИ САМО В ТЕЗИ КЛЕТКИ</t>
  </si>
  <si>
    <r>
      <t xml:space="preserve">ЦЕНОРАЗПИС </t>
    </r>
    <r>
      <rPr>
        <b/>
        <sz val="10"/>
        <color indexed="8"/>
        <rFont val="Arial"/>
        <family val="2"/>
        <charset val="204"/>
      </rPr>
      <t>в сила от 01.08.2025 г.</t>
    </r>
  </si>
  <si>
    <t xml:space="preserve">                                          </t>
  </si>
  <si>
    <t>Платени медицински услуди</t>
  </si>
  <si>
    <t>№</t>
  </si>
  <si>
    <t>В и д    з д р а в н а   у с л у г а</t>
  </si>
  <si>
    <t>цена лв.</t>
  </si>
  <si>
    <t>цена в евро</t>
  </si>
  <si>
    <t>за проверка</t>
  </si>
  <si>
    <t>цена евро</t>
  </si>
  <si>
    <t>цена лева</t>
  </si>
  <si>
    <t>Прегледи</t>
  </si>
  <si>
    <t>Дерматохирургия</t>
  </si>
  <si>
    <t>Първичен преглед</t>
  </si>
  <si>
    <t>Премахване на невус-1бр.</t>
  </si>
  <si>
    <t>Вторичен преглед</t>
  </si>
  <si>
    <t>Манипулации</t>
  </si>
  <si>
    <t>Алергологични тестувания</t>
  </si>
  <si>
    <t>Превръзка</t>
  </si>
  <si>
    <t>Скарификационен тест</t>
  </si>
  <si>
    <t>Вземане на венозна кръв</t>
  </si>
  <si>
    <t>Епикутанен тест по европ.станд.</t>
  </si>
  <si>
    <t>Мускулна инжекция</t>
  </si>
  <si>
    <t>Венозна инжекция</t>
  </si>
  <si>
    <t>Химиохирургия на остри кондил.</t>
  </si>
  <si>
    <t>Лазерни процедури "ELOS"</t>
  </si>
  <si>
    <t>Вземане на материал за биопсия - с шев</t>
  </si>
  <si>
    <t>Обработка на капиляри - премахване на съдова звезда</t>
  </si>
  <si>
    <t>от кожа и лигавица           -   без шев</t>
  </si>
  <si>
    <t>Изчистване на молуски /кюретаж/</t>
  </si>
  <si>
    <t>Фотоподмладяване - лице</t>
  </si>
  <si>
    <t xml:space="preserve">          -  до 5 бр.</t>
  </si>
  <si>
    <t xml:space="preserve">           Лице+шия</t>
  </si>
  <si>
    <t xml:space="preserve">          - над 5 бр. ОТ</t>
  </si>
  <si>
    <t>Радиочестотен лифтинг - лице</t>
  </si>
  <si>
    <t>Електрокоагулация</t>
  </si>
  <si>
    <t xml:space="preserve">          Лице+шия</t>
  </si>
  <si>
    <t xml:space="preserve">          -  до 3 бр.</t>
  </si>
  <si>
    <t xml:space="preserve">          - над 3 бр.  ОТ</t>
  </si>
  <si>
    <t>Криотерапия до 5 бр.</t>
  </si>
  <si>
    <t>Криотерапия над 5 бр.</t>
  </si>
  <si>
    <t>СО 2 - лазер</t>
  </si>
  <si>
    <t>Инфилтрация с медикамент</t>
  </si>
  <si>
    <t>Обработка на 1 лезия ОТ</t>
  </si>
  <si>
    <t>Сваляне нa конци</t>
  </si>
  <si>
    <t>Изследвания</t>
  </si>
  <si>
    <t>Процедури козметична дерматология</t>
  </si>
  <si>
    <t>Оцветяване по Грам за гонококи</t>
  </si>
  <si>
    <t>Изследване на урина химично</t>
  </si>
  <si>
    <t>Натривка и микроскопско изсл.на препарат</t>
  </si>
  <si>
    <t xml:space="preserve">Мезотерапия на лице </t>
  </si>
  <si>
    <t>Микологично изследване</t>
  </si>
  <si>
    <t>Микробиологично изследване - вземане</t>
  </si>
  <si>
    <t>VDRL / ХХ /</t>
  </si>
  <si>
    <t xml:space="preserve">Мезотерапия на коса </t>
  </si>
  <si>
    <t>Доказване на трепонема-антитела с TPHA</t>
  </si>
  <si>
    <t>Доказване на HIV - антитела с</t>
  </si>
  <si>
    <t>Мезотерапия на очи ОТ</t>
  </si>
  <si>
    <t>имунологичен метод по ELISA</t>
  </si>
  <si>
    <t>Бърз тест за HIV</t>
  </si>
  <si>
    <t>Пилинг салицилов</t>
  </si>
  <si>
    <t>Пакет серология полово предавани болести</t>
  </si>
  <si>
    <t>Пилинг трихлороцетна к-на</t>
  </si>
  <si>
    <t>Ботокс/ ЕД</t>
  </si>
  <si>
    <t>Изследване за сифилис ELISA</t>
  </si>
  <si>
    <t>Други</t>
  </si>
  <si>
    <t>Изследване за Хепатит В  /HBsAg/</t>
  </si>
  <si>
    <t>Разгл.на документи за кл.проучв.</t>
  </si>
  <si>
    <t>Медицински документ-дубликат</t>
  </si>
  <si>
    <t xml:space="preserve">Дерматоскопия </t>
  </si>
  <si>
    <t>Медицински документ от преглед</t>
  </si>
  <si>
    <t>Изследване с WOOD светлина</t>
  </si>
  <si>
    <t>Мед. документ без преглед</t>
  </si>
  <si>
    <t>Домашно посещение /с транспорт на пациента/</t>
  </si>
  <si>
    <t>Услуги по договор със Столична община</t>
  </si>
  <si>
    <t>Медицински дейности по Приложение № 2 към договор СО</t>
  </si>
  <si>
    <r>
      <rPr>
        <b/>
        <sz val="10"/>
        <rFont val="SofiaSans"/>
        <charset val="204"/>
      </rPr>
      <t>1.</t>
    </r>
    <r>
      <rPr>
        <sz val="10"/>
        <rFont val="SofiaSans"/>
        <charset val="204"/>
      </rPr>
      <t xml:space="preserve"> Консултативни и профилактични прегледи на пациенти с прекъснати здравноосигурителни права:</t>
    </r>
  </si>
  <si>
    <r>
      <rPr>
        <b/>
        <sz val="10"/>
        <rFont val="SofiaSans"/>
        <charset val="204"/>
      </rPr>
      <t xml:space="preserve">1.1. </t>
    </r>
    <r>
      <rPr>
        <sz val="10"/>
        <rFont val="SofiaSans"/>
        <charset val="204"/>
      </rPr>
      <t xml:space="preserve">Първичен преглед - </t>
    </r>
    <r>
      <rPr>
        <b/>
        <sz val="10"/>
        <rFont val="SofiaSans"/>
        <charset val="204"/>
      </rPr>
      <t>45 лв.</t>
    </r>
  </si>
  <si>
    <r>
      <rPr>
        <b/>
        <sz val="10"/>
        <rFont val="SofiaSans"/>
        <charset val="204"/>
      </rPr>
      <t xml:space="preserve">1.2. </t>
    </r>
    <r>
      <rPr>
        <sz val="10"/>
        <rFont val="SofiaSans"/>
        <charset val="204"/>
      </rPr>
      <t xml:space="preserve">Вторичен преглед - </t>
    </r>
    <r>
      <rPr>
        <b/>
        <sz val="10"/>
        <rFont val="SofiaSans"/>
        <charset val="204"/>
      </rPr>
      <t>30 лв.</t>
    </r>
  </si>
  <si>
    <r>
      <rPr>
        <b/>
        <sz val="10"/>
        <rFont val="SofiaSans"/>
        <charset val="204"/>
      </rPr>
      <t xml:space="preserve">2. </t>
    </r>
    <r>
      <rPr>
        <sz val="10"/>
        <rFont val="SofiaSans"/>
        <charset val="204"/>
      </rPr>
      <t>Медицински дейности при здравноосигурени пациенти, насочени с направление /Бл. МЗ 119/ от лекар специалист по „Кожни и венерически болести“:</t>
    </r>
  </si>
  <si>
    <r>
      <rPr>
        <b/>
        <sz val="10"/>
        <rFont val="SofiaSans"/>
        <charset val="204"/>
      </rPr>
      <t>2.1.</t>
    </r>
    <r>
      <rPr>
        <sz val="10"/>
        <rFont val="SofiaSans"/>
        <charset val="204"/>
      </rPr>
      <t xml:space="preserve"> Първичен преглед - </t>
    </r>
    <r>
      <rPr>
        <b/>
        <sz val="10"/>
        <rFont val="SofiaSans"/>
        <charset val="204"/>
      </rPr>
      <t>45 лв.</t>
    </r>
  </si>
  <si>
    <r>
      <rPr>
        <b/>
        <sz val="10"/>
        <rFont val="SofiaSans"/>
        <charset val="204"/>
      </rPr>
      <t>2.2.</t>
    </r>
    <r>
      <rPr>
        <sz val="10"/>
        <rFont val="SofiaSans"/>
        <charset val="204"/>
      </rPr>
      <t xml:space="preserve"> Вторичен преглед - </t>
    </r>
    <r>
      <rPr>
        <b/>
        <sz val="10"/>
        <rFont val="SofiaSans"/>
        <charset val="204"/>
      </rPr>
      <t>30 лв.</t>
    </r>
  </si>
  <si>
    <r>
      <rPr>
        <b/>
        <sz val="10"/>
        <rFont val="SofiaSans"/>
        <charset val="204"/>
      </rPr>
      <t>2.3.</t>
    </r>
    <r>
      <rPr>
        <sz val="10"/>
        <rFont val="SofiaSans"/>
        <charset val="204"/>
      </rPr>
      <t xml:space="preserve"> Дигитална дерматоскопия - </t>
    </r>
    <r>
      <rPr>
        <b/>
        <sz val="10"/>
        <rFont val="SofiaSans"/>
        <charset val="204"/>
      </rPr>
      <t>29 лв.</t>
    </r>
  </si>
  <si>
    <r>
      <rPr>
        <b/>
        <sz val="10"/>
        <rFont val="SofiaSans"/>
        <charset val="204"/>
      </rPr>
      <t>2.4.</t>
    </r>
    <r>
      <rPr>
        <sz val="10"/>
        <rFont val="SofiaSans"/>
        <charset val="204"/>
      </rPr>
      <t xml:space="preserve"> Лазерна терапия - </t>
    </r>
    <r>
      <rPr>
        <b/>
        <sz val="10"/>
        <rFont val="SofiaSans"/>
        <charset val="204"/>
      </rPr>
      <t>70 лв.</t>
    </r>
  </si>
  <si>
    <r>
      <rPr>
        <b/>
        <sz val="10"/>
        <rFont val="SofiaSans"/>
        <charset val="204"/>
      </rPr>
      <t xml:space="preserve">2.5. </t>
    </r>
    <r>
      <rPr>
        <sz val="10"/>
        <rFont val="SofiaSans"/>
        <charset val="204"/>
      </rPr>
      <t xml:space="preserve">Дерматохирургия - </t>
    </r>
    <r>
      <rPr>
        <b/>
        <sz val="10"/>
        <rFont val="SofiaSans"/>
        <charset val="204"/>
      </rPr>
      <t>155 лв.</t>
    </r>
  </si>
  <si>
    <r>
      <rPr>
        <b/>
        <sz val="10"/>
        <rFont val="SofiaSans"/>
        <charset val="204"/>
      </rPr>
      <t>2.6.</t>
    </r>
    <r>
      <rPr>
        <sz val="10"/>
        <rFont val="SofiaSans"/>
        <charset val="204"/>
      </rPr>
      <t xml:space="preserve"> Изследване със светлина на Вууд - </t>
    </r>
    <r>
      <rPr>
        <b/>
        <sz val="10"/>
        <rFont val="SofiaSans"/>
        <charset val="204"/>
      </rPr>
      <t>11 лв.</t>
    </r>
  </si>
  <si>
    <r>
      <rPr>
        <b/>
        <sz val="10"/>
        <rFont val="SofiaSans"/>
        <charset val="204"/>
      </rPr>
      <t xml:space="preserve">2.7. </t>
    </r>
    <r>
      <rPr>
        <sz val="10"/>
        <rFont val="SofiaSans"/>
        <charset val="204"/>
      </rPr>
      <t xml:space="preserve">Микологично изследване - </t>
    </r>
    <r>
      <rPr>
        <b/>
        <sz val="10"/>
        <rFont val="SofiaSans"/>
        <charset val="204"/>
      </rPr>
      <t>12 лв.</t>
    </r>
  </si>
  <si>
    <r>
      <rPr>
        <b/>
        <sz val="10"/>
        <rFont val="SofiaSans"/>
        <charset val="204"/>
      </rPr>
      <t>2.8.</t>
    </r>
    <r>
      <rPr>
        <sz val="10"/>
        <rFont val="SofiaSans"/>
        <charset val="204"/>
      </rPr>
      <t xml:space="preserve"> Венерологично изследване /уреаплазма и микоплазма/ - </t>
    </r>
    <r>
      <rPr>
        <b/>
        <sz val="10"/>
        <rFont val="SofiaSans"/>
        <charset val="204"/>
      </rPr>
      <t>22 лв.</t>
    </r>
  </si>
  <si>
    <r>
      <rPr>
        <b/>
        <sz val="10"/>
        <rFont val="SofiaSans"/>
        <charset val="204"/>
      </rPr>
      <t>3.</t>
    </r>
    <r>
      <rPr>
        <sz val="10"/>
        <rFont val="SofiaSans"/>
        <charset val="204"/>
      </rPr>
      <t xml:space="preserve"> Медицински дейности при здравноосигурени пациенти, насочени с направление /Бл. МЗ 119/ от общопрактикуващ лекар или лекар специалист /без специалист по „Кожни и венерически болести“/ </t>
    </r>
  </si>
  <si>
    <r>
      <rPr>
        <b/>
        <sz val="10"/>
        <rFont val="SofiaSans"/>
        <charset val="204"/>
      </rPr>
      <t>3.1.</t>
    </r>
    <r>
      <rPr>
        <sz val="10"/>
        <rFont val="SofiaSans"/>
        <charset val="204"/>
      </rPr>
      <t xml:space="preserve"> Първичен преглед - </t>
    </r>
    <r>
      <rPr>
        <b/>
        <sz val="10"/>
        <rFont val="SofiaSans"/>
        <charset val="204"/>
      </rPr>
      <t>45 лв.</t>
    </r>
  </si>
  <si>
    <r>
      <rPr>
        <b/>
        <sz val="10"/>
        <rFont val="SofiaSans"/>
        <charset val="204"/>
      </rPr>
      <t>3.2.</t>
    </r>
    <r>
      <rPr>
        <sz val="10"/>
        <rFont val="SofiaSans"/>
        <charset val="204"/>
      </rPr>
      <t xml:space="preserve"> Вторичен преглед - </t>
    </r>
    <r>
      <rPr>
        <b/>
        <sz val="10"/>
        <rFont val="SofiaSans"/>
        <charset val="204"/>
      </rPr>
      <t>30 лв.</t>
    </r>
  </si>
  <si>
    <r>
      <rPr>
        <b/>
        <sz val="10"/>
        <rFont val="SofiaSans"/>
        <charset val="204"/>
      </rPr>
      <t xml:space="preserve">3.3. </t>
    </r>
    <r>
      <rPr>
        <sz val="10"/>
        <rFont val="SofiaSans"/>
        <charset val="204"/>
      </rPr>
      <t xml:space="preserve">Дигитална дерматоскопия - </t>
    </r>
    <r>
      <rPr>
        <b/>
        <sz val="10"/>
        <rFont val="SofiaSans"/>
        <charset val="204"/>
      </rPr>
      <t>29 лв.</t>
    </r>
  </si>
  <si>
    <r>
      <rPr>
        <b/>
        <sz val="10"/>
        <rFont val="SofiaSans"/>
        <charset val="204"/>
      </rPr>
      <t>3.4.</t>
    </r>
    <r>
      <rPr>
        <sz val="10"/>
        <rFont val="SofiaSans"/>
        <charset val="204"/>
      </rPr>
      <t xml:space="preserve"> Лазерна терапия - </t>
    </r>
    <r>
      <rPr>
        <b/>
        <sz val="10"/>
        <rFont val="SofiaSans"/>
        <charset val="204"/>
      </rPr>
      <t>70 лв.</t>
    </r>
  </si>
  <si>
    <r>
      <rPr>
        <b/>
        <sz val="10"/>
        <rFont val="SofiaSans"/>
        <charset val="204"/>
      </rPr>
      <t xml:space="preserve">3.5. </t>
    </r>
    <r>
      <rPr>
        <sz val="10"/>
        <rFont val="SofiaSans"/>
        <charset val="204"/>
      </rPr>
      <t xml:space="preserve">Дерматохирургия - </t>
    </r>
    <r>
      <rPr>
        <b/>
        <sz val="10"/>
        <rFont val="SofiaSans"/>
        <charset val="204"/>
      </rPr>
      <t>155 лв.</t>
    </r>
  </si>
  <si>
    <r>
      <rPr>
        <b/>
        <sz val="10"/>
        <rFont val="SofiaSans"/>
        <charset val="204"/>
      </rPr>
      <t>3.6.</t>
    </r>
    <r>
      <rPr>
        <sz val="10"/>
        <rFont val="SofiaSans"/>
        <charset val="204"/>
      </rPr>
      <t xml:space="preserve"> Изследване със светлина на Вууд -</t>
    </r>
    <r>
      <rPr>
        <b/>
        <sz val="10"/>
        <rFont val="SofiaSans"/>
        <charset val="204"/>
      </rPr>
      <t xml:space="preserve"> 11 лв.</t>
    </r>
  </si>
  <si>
    <r>
      <rPr>
        <b/>
        <sz val="10"/>
        <rFont val="SofiaSans"/>
        <charset val="204"/>
      </rPr>
      <t>3.7.</t>
    </r>
    <r>
      <rPr>
        <sz val="10"/>
        <rFont val="SofiaSans"/>
        <charset val="204"/>
      </rPr>
      <t xml:space="preserve"> Микологично изследване - </t>
    </r>
    <r>
      <rPr>
        <b/>
        <sz val="10"/>
        <rFont val="SofiaSans"/>
        <charset val="204"/>
      </rPr>
      <t>12 лв.</t>
    </r>
  </si>
  <si>
    <r>
      <rPr>
        <b/>
        <sz val="10"/>
        <rFont val="SofiaSans"/>
        <charset val="204"/>
      </rPr>
      <t>3.8.</t>
    </r>
    <r>
      <rPr>
        <sz val="10"/>
        <rFont val="SofiaSans"/>
        <charset val="204"/>
      </rPr>
      <t xml:space="preserve"> Венерологично изследване /уреаплазма и микоплазма/ - </t>
    </r>
    <r>
      <rPr>
        <b/>
        <sz val="10"/>
        <rFont val="SofiaSans"/>
        <charset val="204"/>
      </rPr>
      <t>22 лв.</t>
    </r>
  </si>
  <si>
    <r>
      <rPr>
        <b/>
        <sz val="10"/>
        <rFont val="SofiaSans"/>
        <charset val="204"/>
      </rPr>
      <t>4.</t>
    </r>
    <r>
      <rPr>
        <sz val="10"/>
        <rFont val="SofiaSans"/>
        <charset val="204"/>
      </rPr>
      <t xml:space="preserve"> Медицински дейности на лица в социални заведения и деца в държавни и общински училища и детски заведения: </t>
    </r>
  </si>
  <si>
    <r>
      <rPr>
        <b/>
        <sz val="10"/>
        <rFont val="SofiaSans"/>
        <charset val="204"/>
      </rPr>
      <t>4.1.</t>
    </r>
    <r>
      <rPr>
        <sz val="10"/>
        <rFont val="SofiaSans"/>
        <charset val="204"/>
      </rPr>
      <t xml:space="preserve"> Профилактичен преглед – </t>
    </r>
    <r>
      <rPr>
        <b/>
        <sz val="10"/>
        <rFont val="SofiaSans"/>
        <charset val="204"/>
      </rPr>
      <t>12 лв.</t>
    </r>
  </si>
  <si>
    <r>
      <rPr>
        <b/>
        <sz val="10"/>
        <rFont val="SofiaSans"/>
        <charset val="204"/>
      </rPr>
      <t>4.2.</t>
    </r>
    <r>
      <rPr>
        <sz val="10"/>
        <rFont val="SofiaSans"/>
        <charset val="204"/>
      </rPr>
      <t xml:space="preserve"> Скарификационен тест за лица над 7/седем/ години - </t>
    </r>
    <r>
      <rPr>
        <b/>
        <sz val="10"/>
        <rFont val="SofiaSans"/>
        <charset val="204"/>
      </rPr>
      <t>8 лв.</t>
    </r>
  </si>
  <si>
    <r>
      <rPr>
        <b/>
        <sz val="10"/>
        <rFont val="SofiaSans"/>
        <charset val="204"/>
      </rPr>
      <t xml:space="preserve">4.3. </t>
    </r>
    <r>
      <rPr>
        <sz val="10"/>
        <rFont val="SofiaSans"/>
        <charset val="204"/>
      </rPr>
      <t xml:space="preserve">Интракутанен алергологичен тест при контактни алергии при лица над 7/седем/ години - </t>
    </r>
    <r>
      <rPr>
        <b/>
        <sz val="10"/>
        <rFont val="SofiaSans"/>
        <charset val="204"/>
      </rPr>
      <t>35 лв.</t>
    </r>
  </si>
  <si>
    <r>
      <rPr>
        <b/>
        <sz val="10"/>
        <rFont val="SofiaSans"/>
        <charset val="204"/>
      </rPr>
      <t>4.4.</t>
    </r>
    <r>
      <rPr>
        <sz val="10"/>
        <rFont val="SofiaSans"/>
        <charset val="204"/>
      </rPr>
      <t xml:space="preserve"> Микологично изследване - </t>
    </r>
    <r>
      <rPr>
        <b/>
        <sz val="10"/>
        <rFont val="SofiaSans"/>
        <charset val="204"/>
      </rPr>
      <t>12 лв.</t>
    </r>
  </si>
  <si>
    <r>
      <rPr>
        <b/>
        <sz val="10"/>
        <rFont val="SofiaSans"/>
        <charset val="204"/>
      </rPr>
      <t>4.5.</t>
    </r>
    <r>
      <rPr>
        <sz val="10"/>
        <rFont val="SofiaSans"/>
        <charset val="204"/>
      </rPr>
      <t xml:space="preserve"> Дерматоскопия за откриване на суспектни кожни лезии при възрастни - </t>
    </r>
    <r>
      <rPr>
        <b/>
        <sz val="10"/>
        <rFont val="SofiaSans"/>
        <charset val="204"/>
      </rPr>
      <t>15 лв.</t>
    </r>
  </si>
  <si>
    <r>
      <rPr>
        <b/>
        <sz val="10"/>
        <rFont val="SofiaSans"/>
        <charset val="204"/>
      </rPr>
      <t>4.6.</t>
    </r>
    <r>
      <rPr>
        <sz val="10"/>
        <rFont val="SofiaSans"/>
        <charset val="204"/>
      </rPr>
      <t xml:space="preserve"> Изчистване на молуски при лица под 18 години - </t>
    </r>
    <r>
      <rPr>
        <b/>
        <sz val="10"/>
        <rFont val="SofiaSans"/>
        <charset val="204"/>
      </rPr>
      <t>30 лв.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</si>
</sst>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02]General"/>
    <numFmt numFmtId="165" formatCode="[$€-2]\ #,##0.00"/>
    <numFmt numFmtId="166" formatCode="#,##0.00\ &quot;лв.&quot;"/>
    <numFmt numFmtId="167" formatCode="0.00000"/>
    <numFmt numFmtId="168" formatCode="#,##0.00\ [$€-1]"/>
  </numFmts>
  <fonts count="21"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color rgb="FF000000"/>
      <name val="Calibri Light"/>
      <family val="2"/>
      <charset val="204"/>
    </font>
    <font>
      <b/>
      <sz val="11"/>
      <color indexed="8"/>
      <name val="Calibri Light"/>
      <family val="2"/>
      <charset val="204"/>
    </font>
    <font>
      <sz val="10"/>
      <color rgb="FF000000"/>
      <name val="Calibri Light"/>
      <family val="2"/>
      <charset val="204"/>
    </font>
    <font>
      <b/>
      <sz val="11"/>
      <color rgb="FF000000"/>
      <name val="Calibri Light"/>
      <family val="2"/>
      <charset val="204"/>
    </font>
    <font>
      <u/>
      <sz val="10"/>
      <color rgb="FF0000FF"/>
      <name val="Arial"/>
      <family val="2"/>
      <charset val="204"/>
    </font>
    <font>
      <u/>
      <sz val="11"/>
      <color rgb="FF0000FF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Arial1"/>
      <charset val="204"/>
    </font>
    <font>
      <sz val="11"/>
      <color rgb="FF000000"/>
      <name val="Arial1"/>
      <charset val="204"/>
    </font>
    <font>
      <b/>
      <sz val="10"/>
      <name val="SofiaSans"/>
      <charset val="204"/>
    </font>
    <font>
      <sz val="10"/>
      <name val="SofiaSans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Border="0" applyProtection="0"/>
    <xf numFmtId="164" fontId="6" fillId="0" borderId="0" applyBorder="0" applyProtection="0"/>
  </cellStyleXfs>
  <cellXfs count="112">
    <xf numFmtId="0" fontId="0" fillId="0" borderId="0" xfId="0"/>
    <xf numFmtId="164" fontId="1" fillId="0" borderId="0" xfId="1" applyFont="1" applyFill="1" applyAlignment="1"/>
    <xf numFmtId="164" fontId="2" fillId="0" borderId="0" xfId="1" applyFont="1" applyFill="1" applyAlignment="1"/>
    <xf numFmtId="164" fontId="4" fillId="0" borderId="0" xfId="1" applyFont="1" applyFill="1" applyAlignment="1">
      <alignment vertical="center"/>
    </xf>
    <xf numFmtId="164" fontId="4" fillId="0" borderId="0" xfId="1" applyFont="1" applyFill="1" applyAlignment="1"/>
    <xf numFmtId="164" fontId="5" fillId="0" borderId="0" xfId="1" applyFont="1" applyFill="1" applyAlignment="1"/>
    <xf numFmtId="164" fontId="6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6" fillId="0" borderId="0" xfId="2" applyFont="1" applyFill="1" applyAlignment="1">
      <alignment horizontal="center" vertical="center"/>
    </xf>
    <xf numFmtId="164" fontId="6" fillId="0" borderId="0" xfId="2" applyFont="1" applyFill="1" applyAlignment="1">
      <alignment horizontal="center"/>
    </xf>
    <xf numFmtId="164" fontId="8" fillId="0" borderId="0" xfId="1" applyFont="1" applyFill="1" applyAlignment="1"/>
    <xf numFmtId="164" fontId="9" fillId="0" borderId="0" xfId="1" applyFont="1" applyFill="1" applyAlignment="1"/>
    <xf numFmtId="164" fontId="8" fillId="0" borderId="0" xfId="1" applyFont="1" applyFill="1" applyAlignment="1">
      <alignment vertical="center"/>
    </xf>
    <xf numFmtId="164" fontId="9" fillId="0" borderId="0" xfId="1" applyFont="1" applyFill="1" applyAlignment="1">
      <alignment horizontal="left"/>
    </xf>
    <xf numFmtId="164" fontId="8" fillId="2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center"/>
    </xf>
    <xf numFmtId="164" fontId="10" fillId="0" borderId="0" xfId="1" applyFont="1" applyFill="1" applyBorder="1" applyAlignment="1">
      <alignment horizontal="center"/>
    </xf>
    <xf numFmtId="164" fontId="10" fillId="0" borderId="0" xfId="1" applyFont="1" applyFill="1" applyBorder="1" applyAlignment="1">
      <alignment horizontal="center" vertical="center"/>
    </xf>
    <xf numFmtId="164" fontId="12" fillId="0" borderId="0" xfId="1" applyFont="1" applyFill="1" applyAlignment="1">
      <alignment horizontal="center"/>
    </xf>
    <xf numFmtId="164" fontId="10" fillId="0" borderId="1" xfId="1" applyFont="1" applyFill="1" applyBorder="1" applyAlignment="1">
      <alignment horizontal="center"/>
    </xf>
    <xf numFmtId="164" fontId="8" fillId="0" borderId="2" xfId="1" applyFont="1" applyFill="1" applyBorder="1" applyAlignment="1">
      <alignment horizontal="center"/>
    </xf>
    <xf numFmtId="164" fontId="9" fillId="0" borderId="2" xfId="1" applyFont="1" applyFill="1" applyBorder="1" applyAlignment="1">
      <alignment horizontal="center"/>
    </xf>
    <xf numFmtId="164" fontId="13" fillId="0" borderId="2" xfId="1" applyFont="1" applyFill="1" applyBorder="1" applyAlignment="1">
      <alignment horizontal="center" vertical="center"/>
    </xf>
    <xf numFmtId="164" fontId="13" fillId="0" borderId="3" xfId="1" applyFont="1" applyFill="1" applyBorder="1" applyAlignment="1">
      <alignment horizontal="center" vertical="center" wrapText="1"/>
    </xf>
    <xf numFmtId="164" fontId="13" fillId="0" borderId="3" xfId="1" applyFont="1" applyFill="1" applyBorder="1" applyAlignment="1">
      <alignment horizontal="center"/>
    </xf>
    <xf numFmtId="164" fontId="13" fillId="3" borderId="3" xfId="1" applyFont="1" applyFill="1" applyBorder="1" applyAlignment="1">
      <alignment horizontal="center"/>
    </xf>
    <xf numFmtId="164" fontId="13" fillId="0" borderId="2" xfId="1" applyFont="1" applyFill="1" applyBorder="1" applyAlignment="1">
      <alignment horizontal="center"/>
    </xf>
    <xf numFmtId="164" fontId="13" fillId="0" borderId="3" xfId="1" applyFont="1" applyFill="1" applyBorder="1" applyAlignment="1">
      <alignment horizontal="center" wrapText="1"/>
    </xf>
    <xf numFmtId="164" fontId="8" fillId="0" borderId="4" xfId="1" applyFont="1" applyFill="1" applyBorder="1" applyAlignment="1">
      <alignment horizontal="center"/>
    </xf>
    <xf numFmtId="164" fontId="9" fillId="0" borderId="4" xfId="1" applyFont="1" applyFill="1" applyBorder="1" applyAlignment="1">
      <alignment horizontal="left" wrapText="1"/>
    </xf>
    <xf numFmtId="164" fontId="13" fillId="0" borderId="5" xfId="1" applyFont="1" applyFill="1" applyBorder="1" applyAlignment="1">
      <alignment horizontal="center" vertical="center"/>
    </xf>
    <xf numFmtId="165" fontId="14" fillId="0" borderId="6" xfId="1" applyNumberFormat="1" applyFont="1" applyFill="1" applyBorder="1" applyAlignment="1">
      <alignment vertical="center"/>
    </xf>
    <xf numFmtId="164" fontId="14" fillId="0" borderId="6" xfId="1" applyFont="1" applyFill="1" applyBorder="1" applyAlignment="1"/>
    <xf numFmtId="164" fontId="14" fillId="3" borderId="6" xfId="1" applyFont="1" applyFill="1" applyBorder="1" applyAlignment="1"/>
    <xf numFmtId="166" fontId="14" fillId="0" borderId="6" xfId="1" applyNumberFormat="1" applyFont="1" applyFill="1" applyBorder="1" applyAlignment="1"/>
    <xf numFmtId="164" fontId="13" fillId="0" borderId="7" xfId="1" applyFont="1" applyFill="1" applyBorder="1" applyAlignment="1">
      <alignment horizontal="center"/>
    </xf>
    <xf numFmtId="164" fontId="9" fillId="0" borderId="2" xfId="1" applyFont="1" applyFill="1" applyBorder="1" applyAlignment="1">
      <alignment wrapText="1"/>
    </xf>
    <xf numFmtId="166" fontId="14" fillId="0" borderId="8" xfId="1" applyNumberFormat="1" applyFont="1" applyFill="1" applyBorder="1" applyAlignment="1">
      <alignment horizontal="right"/>
    </xf>
    <xf numFmtId="164" fontId="15" fillId="0" borderId="4" xfId="1" applyFont="1" applyFill="1" applyBorder="1" applyAlignment="1">
      <alignment horizontal="center"/>
    </xf>
    <xf numFmtId="164" fontId="16" fillId="4" borderId="4" xfId="1" applyFont="1" applyFill="1" applyBorder="1" applyAlignment="1">
      <alignment wrapText="1"/>
    </xf>
    <xf numFmtId="166" fontId="14" fillId="0" borderId="5" xfId="1" applyNumberFormat="1" applyFont="1" applyFill="1" applyBorder="1" applyAlignment="1">
      <alignment horizontal="right" vertical="center"/>
    </xf>
    <xf numFmtId="167" fontId="14" fillId="0" borderId="6" xfId="1" applyNumberFormat="1" applyFont="1" applyFill="1" applyBorder="1" applyAlignment="1"/>
    <xf numFmtId="168" fontId="14" fillId="3" borderId="6" xfId="1" applyNumberFormat="1" applyFont="1" applyFill="1" applyBorder="1" applyAlignment="1"/>
    <xf numFmtId="164" fontId="14" fillId="0" borderId="7" xfId="1" applyFont="1" applyFill="1" applyBorder="1" applyAlignment="1">
      <alignment horizontal="center"/>
    </xf>
    <xf numFmtId="164" fontId="16" fillId="4" borderId="2" xfId="1" applyFont="1" applyFill="1" applyBorder="1" applyAlignment="1">
      <alignment wrapText="1"/>
    </xf>
    <xf numFmtId="166" fontId="14" fillId="4" borderId="8" xfId="1" applyNumberFormat="1" applyFont="1" applyFill="1" applyBorder="1" applyAlignment="1">
      <alignment horizontal="right"/>
    </xf>
    <xf numFmtId="165" fontId="14" fillId="0" borderId="6" xfId="1" applyNumberFormat="1" applyFont="1" applyFill="1" applyBorder="1" applyAlignment="1"/>
    <xf numFmtId="164" fontId="15" fillId="0" borderId="2" xfId="1" applyFont="1" applyFill="1" applyBorder="1" applyAlignment="1">
      <alignment horizontal="center"/>
    </xf>
    <xf numFmtId="166" fontId="14" fillId="0" borderId="8" xfId="1" applyNumberFormat="1" applyFont="1" applyFill="1" applyBorder="1" applyAlignment="1">
      <alignment horizontal="right" vertical="center"/>
    </xf>
    <xf numFmtId="164" fontId="16" fillId="0" borderId="2" xfId="1" applyFont="1" applyFill="1" applyBorder="1" applyAlignment="1">
      <alignment wrapText="1"/>
    </xf>
    <xf numFmtId="164" fontId="13" fillId="0" borderId="9" xfId="1" applyFont="1" applyFill="1" applyBorder="1" applyAlignment="1">
      <alignment horizontal="center"/>
    </xf>
    <xf numFmtId="164" fontId="9" fillId="0" borderId="4" xfId="1" applyFont="1" applyFill="1" applyBorder="1" applyAlignment="1">
      <alignment wrapText="1"/>
    </xf>
    <xf numFmtId="166" fontId="14" fillId="0" borderId="5" xfId="1" applyNumberFormat="1" applyFont="1" applyFill="1" applyBorder="1" applyAlignment="1">
      <alignment horizontal="right"/>
    </xf>
    <xf numFmtId="164" fontId="17" fillId="0" borderId="0" xfId="1" applyFont="1" applyFill="1" applyAlignment="1">
      <alignment horizontal="center"/>
    </xf>
    <xf numFmtId="164" fontId="16" fillId="0" borderId="4" xfId="1" applyFont="1" applyFill="1" applyBorder="1" applyAlignment="1">
      <alignment horizontal="left" wrapText="1"/>
    </xf>
    <xf numFmtId="164" fontId="9" fillId="0" borderId="7" xfId="1" applyFont="1" applyFill="1" applyBorder="1" applyAlignment="1">
      <alignment wrapText="1"/>
    </xf>
    <xf numFmtId="164" fontId="16" fillId="0" borderId="7" xfId="1" applyFont="1" applyFill="1" applyBorder="1" applyAlignment="1">
      <alignment wrapText="1"/>
    </xf>
    <xf numFmtId="164" fontId="16" fillId="0" borderId="2" xfId="1" applyFont="1" applyFill="1" applyBorder="1" applyAlignment="1">
      <alignment horizontal="left" wrapText="1"/>
    </xf>
    <xf numFmtId="166" fontId="14" fillId="0" borderId="10" xfId="1" applyNumberFormat="1" applyFont="1" applyFill="1" applyBorder="1" applyAlignment="1">
      <alignment horizontal="right"/>
    </xf>
    <xf numFmtId="164" fontId="16" fillId="0" borderId="3" xfId="1" applyFont="1" applyFill="1" applyBorder="1" applyAlignment="1">
      <alignment horizontal="left" wrapText="1"/>
    </xf>
    <xf numFmtId="0" fontId="0" fillId="0" borderId="2" xfId="0" applyFont="1" applyBorder="1" applyAlignment="1">
      <alignment wrapText="1"/>
    </xf>
    <xf numFmtId="166" fontId="14" fillId="0" borderId="8" xfId="0" applyNumberFormat="1" applyFont="1" applyBorder="1"/>
    <xf numFmtId="166" fontId="14" fillId="0" borderId="8" xfId="1" applyNumberFormat="1" applyFont="1" applyFill="1" applyBorder="1" applyAlignment="1">
      <alignment horizontal="center" vertical="center"/>
    </xf>
    <xf numFmtId="164" fontId="16" fillId="0" borderId="4" xfId="1" applyFont="1" applyFill="1" applyBorder="1" applyAlignment="1">
      <alignment wrapText="1"/>
    </xf>
    <xf numFmtId="164" fontId="15" fillId="0" borderId="3" xfId="1" applyFont="1" applyFill="1" applyBorder="1" applyAlignment="1">
      <alignment horizontal="center"/>
    </xf>
    <xf numFmtId="164" fontId="16" fillId="0" borderId="3" xfId="1" applyFont="1" applyFill="1" applyBorder="1" applyAlignment="1">
      <alignment wrapText="1"/>
    </xf>
    <xf numFmtId="166" fontId="14" fillId="0" borderId="10" xfId="1" applyNumberFormat="1" applyFont="1" applyFill="1" applyBorder="1" applyAlignment="1">
      <alignment horizontal="right" vertical="center"/>
    </xf>
    <xf numFmtId="164" fontId="13" fillId="0" borderId="11" xfId="1" applyFont="1" applyFill="1" applyBorder="1" applyAlignment="1">
      <alignment horizontal="center"/>
    </xf>
    <xf numFmtId="164" fontId="16" fillId="0" borderId="12" xfId="1" applyFont="1" applyFill="1" applyBorder="1" applyAlignment="1">
      <alignment wrapText="1"/>
    </xf>
    <xf numFmtId="164" fontId="18" fillId="0" borderId="2" xfId="1" applyFont="1" applyFill="1" applyBorder="1" applyAlignment="1">
      <alignment wrapText="1"/>
    </xf>
    <xf numFmtId="166" fontId="17" fillId="0" borderId="8" xfId="1" applyNumberFormat="1" applyFont="1" applyFill="1" applyBorder="1" applyAlignment="1">
      <alignment horizontal="right" vertical="center"/>
    </xf>
    <xf numFmtId="164" fontId="14" fillId="0" borderId="1" xfId="1" applyFont="1" applyFill="1" applyBorder="1" applyAlignment="1">
      <alignment horizontal="center"/>
    </xf>
    <xf numFmtId="164" fontId="8" fillId="0" borderId="13" xfId="1" applyFont="1" applyFill="1" applyBorder="1" applyAlignment="1">
      <alignment horizontal="center"/>
    </xf>
    <xf numFmtId="164" fontId="9" fillId="0" borderId="13" xfId="1" applyFont="1" applyFill="1" applyBorder="1" applyAlignment="1">
      <alignment wrapText="1"/>
    </xf>
    <xf numFmtId="166" fontId="14" fillId="0" borderId="14" xfId="1" applyNumberFormat="1" applyFont="1" applyFill="1" applyBorder="1" applyAlignment="1">
      <alignment horizontal="right" vertical="center"/>
    </xf>
    <xf numFmtId="166" fontId="14" fillId="0" borderId="0" xfId="0" applyNumberFormat="1" applyFont="1" applyFill="1" applyAlignment="1">
      <alignment vertical="center"/>
    </xf>
    <xf numFmtId="164" fontId="16" fillId="4" borderId="7" xfId="1" applyFont="1" applyFill="1" applyBorder="1" applyAlignment="1">
      <alignment wrapText="1"/>
    </xf>
    <xf numFmtId="164" fontId="14" fillId="0" borderId="9" xfId="1" applyFont="1" applyFill="1" applyBorder="1" applyAlignment="1">
      <alignment horizontal="center"/>
    </xf>
    <xf numFmtId="164" fontId="16" fillId="0" borderId="9" xfId="1" applyFont="1" applyFill="1" applyBorder="1" applyAlignment="1">
      <alignment horizontal="left" wrapText="1"/>
    </xf>
    <xf numFmtId="164" fontId="1" fillId="0" borderId="2" xfId="1" applyFont="1" applyFill="1" applyBorder="1" applyAlignment="1"/>
    <xf numFmtId="164" fontId="16" fillId="4" borderId="13" xfId="1" applyFont="1" applyFill="1" applyBorder="1" applyAlignment="1">
      <alignment wrapText="1"/>
    </xf>
    <xf numFmtId="166" fontId="14" fillId="4" borderId="14" xfId="1" applyNumberFormat="1" applyFont="1" applyFill="1" applyBorder="1" applyAlignment="1">
      <alignment horizontal="right"/>
    </xf>
    <xf numFmtId="164" fontId="18" fillId="0" borderId="7" xfId="1" applyFont="1" applyFill="1" applyBorder="1" applyAlignment="1">
      <alignment wrapText="1"/>
    </xf>
    <xf numFmtId="164" fontId="16" fillId="4" borderId="15" xfId="1" applyFont="1" applyFill="1" applyBorder="1" applyAlignment="1">
      <alignment wrapText="1"/>
    </xf>
    <xf numFmtId="164" fontId="16" fillId="0" borderId="15" xfId="1" applyFont="1" applyFill="1" applyBorder="1" applyAlignment="1">
      <alignment wrapText="1"/>
    </xf>
    <xf numFmtId="164" fontId="0" fillId="0" borderId="7" xfId="1" applyFont="1" applyFill="1" applyBorder="1" applyAlignment="1">
      <alignment wrapText="1"/>
    </xf>
    <xf numFmtId="164" fontId="18" fillId="4" borderId="2" xfId="1" applyFont="1" applyFill="1" applyBorder="1" applyAlignment="1">
      <alignment wrapText="1"/>
    </xf>
    <xf numFmtId="166" fontId="14" fillId="4" borderId="16" xfId="1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164" fontId="10" fillId="0" borderId="1" xfId="1" applyFont="1" applyFill="1" applyBorder="1" applyAlignment="1">
      <alignment horizontal="center"/>
    </xf>
    <xf numFmtId="164" fontId="10" fillId="0" borderId="17" xfId="1" applyFont="1" applyFill="1" applyBorder="1" applyAlignment="1">
      <alignment horizontal="center" vertical="top"/>
    </xf>
    <xf numFmtId="0" fontId="19" fillId="5" borderId="18" xfId="0" applyFont="1" applyFill="1" applyBorder="1" applyAlignment="1">
      <alignment horizontal="left" vertical="center" wrapText="1"/>
    </xf>
    <xf numFmtId="0" fontId="20" fillId="2" borderId="19" xfId="0" applyFont="1" applyFill="1" applyBorder="1" applyAlignment="1">
      <alignment horizontal="left" vertical="top" wrapText="1"/>
    </xf>
    <xf numFmtId="166" fontId="20" fillId="2" borderId="20" xfId="0" applyNumberFormat="1" applyFont="1" applyFill="1" applyBorder="1" applyAlignment="1">
      <alignment horizontal="center" vertical="center" wrapText="1"/>
    </xf>
    <xf numFmtId="165" fontId="20" fillId="2" borderId="21" xfId="0" applyNumberFormat="1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left" vertical="top" wrapText="1"/>
    </xf>
    <xf numFmtId="166" fontId="20" fillId="2" borderId="23" xfId="0" applyNumberFormat="1" applyFont="1" applyFill="1" applyBorder="1" applyAlignment="1">
      <alignment horizontal="center" vertical="center" wrapText="1"/>
    </xf>
    <xf numFmtId="165" fontId="20" fillId="2" borderId="24" xfId="0" applyNumberFormat="1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left" vertical="top" wrapText="1"/>
    </xf>
    <xf numFmtId="166" fontId="20" fillId="2" borderId="26" xfId="0" applyNumberFormat="1" applyFont="1" applyFill="1" applyBorder="1" applyAlignment="1">
      <alignment horizontal="center" vertical="center" wrapText="1"/>
    </xf>
    <xf numFmtId="165" fontId="20" fillId="2" borderId="27" xfId="0" applyNumberFormat="1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left" vertical="top" wrapText="1"/>
    </xf>
    <xf numFmtId="166" fontId="20" fillId="2" borderId="29" xfId="0" applyNumberFormat="1" applyFont="1" applyFill="1" applyBorder="1" applyAlignment="1">
      <alignment horizontal="center" vertical="center" wrapText="1"/>
    </xf>
    <xf numFmtId="165" fontId="20" fillId="2" borderId="30" xfId="0" applyNumberFormat="1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left" vertical="top" wrapText="1"/>
    </xf>
    <xf numFmtId="166" fontId="20" fillId="2" borderId="32" xfId="0" applyNumberFormat="1" applyFont="1" applyFill="1" applyBorder="1" applyAlignment="1">
      <alignment horizontal="center" vertical="center" wrapText="1"/>
    </xf>
    <xf numFmtId="165" fontId="20" fillId="2" borderId="33" xfId="0" applyNumberFormat="1" applyFont="1" applyFill="1" applyBorder="1" applyAlignment="1">
      <alignment horizontal="center" vertical="center" wrapText="1"/>
    </xf>
    <xf numFmtId="0" fontId="20" fillId="2" borderId="34" xfId="0" applyFont="1" applyFill="1" applyBorder="1" applyAlignment="1">
      <alignment horizontal="left" vertical="top" wrapText="1"/>
    </xf>
    <xf numFmtId="166" fontId="20" fillId="2" borderId="35" xfId="0" applyNumberFormat="1" applyFont="1" applyFill="1" applyBorder="1" applyAlignment="1">
      <alignment horizontal="center" vertical="center" wrapText="1"/>
    </xf>
    <xf numFmtId="165" fontId="20" fillId="2" borderId="36" xfId="0" applyNumberFormat="1" applyFont="1" applyFill="1" applyBorder="1" applyAlignment="1">
      <alignment horizontal="center" vertical="center" wrapText="1"/>
    </xf>
    <xf numFmtId="0" fontId="20" fillId="2" borderId="37" xfId="0" applyFont="1" applyFill="1" applyBorder="1" applyAlignment="1">
      <alignment horizontal="left" vertical="top" wrapText="1"/>
    </xf>
    <xf numFmtId="166" fontId="20" fillId="2" borderId="38" xfId="0" applyNumberFormat="1" applyFont="1" applyFill="1" applyBorder="1" applyAlignment="1">
      <alignment horizontal="center" vertical="center" wrapText="1"/>
    </xf>
  </cellXfs>
  <cellStyles count="3">
    <cellStyle name="Excel Built-in Hyperlink" xfId="2"/>
    <cellStyle name="Excel Built-in Normal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1</xdr:col>
      <xdr:colOff>1133475</xdr:colOff>
      <xdr:row>2</xdr:row>
      <xdr:rowOff>123825</xdr:rowOff>
    </xdr:to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74" t="5170"/>
        <a:stretch>
          <a:fillRect/>
        </a:stretch>
      </xdr:blipFill>
      <xdr:spPr bwMode="auto">
        <a:xfrm>
          <a:off x="228600" y="0"/>
          <a:ext cx="12382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ofia-derma.org_____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topLeftCell="A34" workbookViewId="0">
      <selection activeCell="D60" sqref="D60"/>
    </sheetView>
  </sheetViews>
  <sheetFormatPr defaultRowHeight="15"/>
  <cols>
    <col min="1" max="1" width="5" customWidth="1"/>
    <col min="2" max="2" width="41.85546875" customWidth="1"/>
    <col min="3" max="4" width="12.140625" customWidth="1"/>
    <col min="5" max="7" width="0" hidden="1" customWidth="1"/>
    <col min="8" max="8" width="5" customWidth="1"/>
    <col min="9" max="9" width="41.85546875" customWidth="1"/>
    <col min="10" max="10" width="13.7109375" bestFit="1" customWidth="1"/>
    <col min="11" max="11" width="12.140625" customWidth="1"/>
  </cols>
  <sheetData>
    <row r="1" spans="1:11">
      <c r="A1" s="1"/>
      <c r="B1" s="2" t="s">
        <v>0</v>
      </c>
      <c r="C1" s="3"/>
      <c r="D1" s="3"/>
      <c r="E1" s="4"/>
      <c r="F1" s="4"/>
      <c r="G1" s="4"/>
      <c r="H1" s="4"/>
      <c r="I1" s="2"/>
      <c r="J1" s="1"/>
    </row>
    <row r="2" spans="1:11">
      <c r="A2" s="1"/>
      <c r="B2" s="5" t="s">
        <v>1</v>
      </c>
      <c r="C2" s="3"/>
      <c r="D2" s="3"/>
      <c r="E2" s="4"/>
      <c r="F2" s="4"/>
      <c r="G2" s="4"/>
      <c r="H2" s="4"/>
      <c r="I2" s="2"/>
      <c r="J2" s="1"/>
    </row>
    <row r="3" spans="1:11">
      <c r="A3" s="1"/>
      <c r="B3" s="6" t="s">
        <v>2</v>
      </c>
      <c r="C3" s="6"/>
      <c r="D3" s="6"/>
      <c r="E3" s="6"/>
      <c r="F3" s="6"/>
      <c r="G3" s="6"/>
      <c r="H3" s="6"/>
      <c r="I3" s="6"/>
      <c r="J3" s="6"/>
    </row>
    <row r="4" spans="1:11">
      <c r="A4" s="1"/>
      <c r="B4" s="7"/>
      <c r="C4" s="8"/>
      <c r="D4" s="8"/>
      <c r="E4" s="9"/>
      <c r="F4" s="9"/>
      <c r="G4" s="9"/>
      <c r="H4" s="9"/>
      <c r="I4" s="7"/>
      <c r="J4" s="9"/>
    </row>
    <row r="5" spans="1:11">
      <c r="A5" s="10"/>
      <c r="B5" s="11" t="s">
        <v>3</v>
      </c>
      <c r="C5" s="12"/>
      <c r="D5" s="12"/>
      <c r="E5" s="10"/>
      <c r="F5" s="10"/>
      <c r="G5" s="10"/>
      <c r="H5" s="10"/>
      <c r="I5" s="11"/>
      <c r="J5" s="10"/>
    </row>
    <row r="6" spans="1:11">
      <c r="A6" s="10"/>
      <c r="B6" s="13" t="s">
        <v>4</v>
      </c>
      <c r="C6" s="12"/>
      <c r="D6" s="14"/>
      <c r="E6" s="10" t="s">
        <v>5</v>
      </c>
      <c r="F6" s="10"/>
      <c r="G6" s="10"/>
      <c r="H6" s="10"/>
      <c r="I6" s="11"/>
      <c r="J6" s="10"/>
    </row>
    <row r="7" spans="1:11">
      <c r="A7" s="10"/>
      <c r="B7" s="11"/>
      <c r="C7" s="12"/>
      <c r="D7" s="12"/>
      <c r="E7" s="10"/>
      <c r="F7" s="10"/>
      <c r="G7" s="10"/>
      <c r="H7" s="10"/>
      <c r="I7" s="11"/>
      <c r="J7" s="10"/>
    </row>
    <row r="8" spans="1:11" ht="18">
      <c r="A8" s="10"/>
      <c r="B8" s="15" t="s">
        <v>6</v>
      </c>
      <c r="C8" s="15"/>
      <c r="D8" s="15"/>
      <c r="E8" s="15"/>
      <c r="F8" s="15"/>
      <c r="G8" s="15"/>
      <c r="H8" s="15"/>
      <c r="I8" s="15"/>
      <c r="J8" s="15"/>
    </row>
    <row r="9" spans="1:11" ht="18">
      <c r="A9" s="10"/>
      <c r="B9" s="16"/>
      <c r="C9" s="17"/>
      <c r="D9" s="17"/>
      <c r="E9" s="16"/>
      <c r="F9" s="16"/>
      <c r="G9" s="16"/>
      <c r="H9" s="16"/>
      <c r="I9" s="16"/>
      <c r="J9" s="16"/>
    </row>
    <row r="10" spans="1:11" ht="18">
      <c r="A10" s="18" t="s">
        <v>7</v>
      </c>
      <c r="B10" s="19" t="s">
        <v>8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31.5">
      <c r="A11" s="20" t="s">
        <v>9</v>
      </c>
      <c r="B11" s="21" t="s">
        <v>10</v>
      </c>
      <c r="C11" s="22" t="s">
        <v>11</v>
      </c>
      <c r="D11" s="23" t="s">
        <v>12</v>
      </c>
      <c r="E11" s="24" t="s">
        <v>13</v>
      </c>
      <c r="F11" s="25" t="s">
        <v>14</v>
      </c>
      <c r="G11" s="24" t="s">
        <v>15</v>
      </c>
      <c r="H11" s="26" t="s">
        <v>9</v>
      </c>
      <c r="I11" s="21" t="s">
        <v>10</v>
      </c>
      <c r="J11" s="26" t="s">
        <v>11</v>
      </c>
      <c r="K11" s="27" t="s">
        <v>12</v>
      </c>
    </row>
    <row r="12" spans="1:11" ht="15.75">
      <c r="A12" s="28">
        <v>1</v>
      </c>
      <c r="B12" s="29" t="s">
        <v>16</v>
      </c>
      <c r="C12" s="30"/>
      <c r="D12" s="31"/>
      <c r="E12" s="32"/>
      <c r="F12" s="33"/>
      <c r="G12" s="34"/>
      <c r="H12" s="35">
        <v>4</v>
      </c>
      <c r="I12" s="36" t="s">
        <v>17</v>
      </c>
      <c r="J12" s="37"/>
      <c r="K12" s="32"/>
    </row>
    <row r="13" spans="1:11" ht="15.75">
      <c r="A13" s="38"/>
      <c r="B13" s="39" t="s">
        <v>18</v>
      </c>
      <c r="C13" s="40">
        <v>85</v>
      </c>
      <c r="D13" s="31">
        <f>ROUND(C13/1.95583,2)</f>
        <v>43.46</v>
      </c>
      <c r="E13" s="41">
        <f>C13/1.95583</f>
        <v>43.459809901678575</v>
      </c>
      <c r="F13" s="42">
        <v>43</v>
      </c>
      <c r="G13" s="34">
        <f>ROUND(F13*1.95583,2)</f>
        <v>84.1</v>
      </c>
      <c r="H13" s="43"/>
      <c r="I13" s="44" t="s">
        <v>19</v>
      </c>
      <c r="J13" s="45">
        <v>260</v>
      </c>
      <c r="K13" s="46">
        <f>ROUND(J13/1.95583,2)</f>
        <v>132.94</v>
      </c>
    </row>
    <row r="14" spans="1:11" ht="15.75">
      <c r="A14" s="47"/>
      <c r="B14" s="44" t="s">
        <v>20</v>
      </c>
      <c r="C14" s="48">
        <v>65</v>
      </c>
      <c r="D14" s="31">
        <f>ROUND(C14/1.95583,2)</f>
        <v>33.229999999999997</v>
      </c>
      <c r="E14" s="41">
        <f>C14/1.95583</f>
        <v>33.233972277754205</v>
      </c>
      <c r="F14" s="42">
        <v>33</v>
      </c>
      <c r="G14" s="34">
        <f>ROUND(F14*1.95583,2)</f>
        <v>64.540000000000006</v>
      </c>
      <c r="H14" s="43"/>
      <c r="I14" s="49"/>
      <c r="J14" s="37"/>
      <c r="K14" s="46"/>
    </row>
    <row r="15" spans="1:11" ht="15.75">
      <c r="A15" s="47"/>
      <c r="B15" s="44"/>
      <c r="C15" s="48"/>
      <c r="D15" s="31"/>
      <c r="E15" s="32"/>
      <c r="F15" s="42"/>
      <c r="G15" s="34"/>
      <c r="H15" s="50"/>
      <c r="I15" s="51"/>
      <c r="J15" s="52"/>
      <c r="K15" s="46"/>
    </row>
    <row r="16" spans="1:11" ht="15.75">
      <c r="A16" s="47"/>
      <c r="B16" s="44"/>
      <c r="C16" s="48"/>
      <c r="D16" s="31"/>
      <c r="E16" s="32"/>
      <c r="F16" s="42"/>
      <c r="G16" s="34"/>
      <c r="H16" s="53"/>
      <c r="I16" s="54"/>
      <c r="J16" s="52"/>
      <c r="K16" s="46"/>
    </row>
    <row r="17" spans="1:11" ht="15.75">
      <c r="A17" s="20">
        <v>2</v>
      </c>
      <c r="B17" s="36" t="s">
        <v>21</v>
      </c>
      <c r="C17" s="48"/>
      <c r="D17" s="31"/>
      <c r="E17" s="32"/>
      <c r="F17" s="42"/>
      <c r="G17" s="34"/>
      <c r="H17" s="35">
        <v>5</v>
      </c>
      <c r="I17" s="55" t="s">
        <v>22</v>
      </c>
      <c r="J17" s="37"/>
      <c r="K17" s="46"/>
    </row>
    <row r="18" spans="1:11" ht="15.75">
      <c r="A18" s="47"/>
      <c r="B18" s="49" t="s">
        <v>23</v>
      </c>
      <c r="C18" s="48">
        <v>12</v>
      </c>
      <c r="D18" s="31">
        <f t="shared" ref="D18:D24" si="0">ROUND(C18/1.95583,2)</f>
        <v>6.14</v>
      </c>
      <c r="E18" s="41">
        <f>C18/1.95583</f>
        <v>6.1355025743546223</v>
      </c>
      <c r="F18" s="42">
        <v>6</v>
      </c>
      <c r="G18" s="34">
        <f t="shared" ref="G18:G24" si="1">ROUND(F18*1.95583,2)</f>
        <v>11.73</v>
      </c>
      <c r="H18" s="35"/>
      <c r="I18" s="56" t="s">
        <v>24</v>
      </c>
      <c r="J18" s="37">
        <v>12</v>
      </c>
      <c r="K18" s="46">
        <f>ROUND(J18/1.95583,2)</f>
        <v>6.14</v>
      </c>
    </row>
    <row r="19" spans="1:11" ht="15.75">
      <c r="A19" s="47"/>
      <c r="B19" s="49" t="s">
        <v>25</v>
      </c>
      <c r="C19" s="48">
        <v>12</v>
      </c>
      <c r="D19" s="31">
        <f t="shared" si="0"/>
        <v>6.14</v>
      </c>
      <c r="E19" s="41">
        <f t="shared" ref="E19:E24" si="2">C19/1.95583</f>
        <v>6.1355025743546223</v>
      </c>
      <c r="F19" s="42">
        <v>6</v>
      </c>
      <c r="G19" s="34">
        <f t="shared" si="1"/>
        <v>11.73</v>
      </c>
      <c r="H19" s="43"/>
      <c r="I19" s="49" t="s">
        <v>26</v>
      </c>
      <c r="J19" s="37">
        <v>110</v>
      </c>
      <c r="K19" s="46">
        <f>ROUND(J19/1.95583,2)</f>
        <v>56.24</v>
      </c>
    </row>
    <row r="20" spans="1:11" ht="15.75">
      <c r="A20" s="47"/>
      <c r="B20" s="49" t="s">
        <v>27</v>
      </c>
      <c r="C20" s="48">
        <v>12</v>
      </c>
      <c r="D20" s="31">
        <f t="shared" si="0"/>
        <v>6.14</v>
      </c>
      <c r="E20" s="41">
        <f t="shared" si="2"/>
        <v>6.1355025743546223</v>
      </c>
      <c r="F20" s="42">
        <v>6</v>
      </c>
      <c r="G20" s="34">
        <f t="shared" si="1"/>
        <v>11.73</v>
      </c>
      <c r="H20" s="43"/>
      <c r="I20" s="57"/>
      <c r="J20" s="37"/>
      <c r="K20" s="46"/>
    </row>
    <row r="21" spans="1:11" ht="15.75">
      <c r="A21" s="47"/>
      <c r="B21" s="49" t="s">
        <v>28</v>
      </c>
      <c r="C21" s="48">
        <v>12</v>
      </c>
      <c r="D21" s="31">
        <f t="shared" si="0"/>
        <v>6.14</v>
      </c>
      <c r="E21" s="41">
        <f t="shared" si="2"/>
        <v>6.1355025743546223</v>
      </c>
      <c r="F21" s="42">
        <v>6</v>
      </c>
      <c r="G21" s="34">
        <f t="shared" si="1"/>
        <v>11.73</v>
      </c>
      <c r="H21" s="43"/>
      <c r="I21" s="57"/>
      <c r="J21" s="37"/>
      <c r="K21" s="46"/>
    </row>
    <row r="22" spans="1:11" ht="15.75">
      <c r="A22" s="47"/>
      <c r="B22" s="49" t="s">
        <v>29</v>
      </c>
      <c r="C22" s="48">
        <v>30</v>
      </c>
      <c r="D22" s="31">
        <f t="shared" si="0"/>
        <v>15.34</v>
      </c>
      <c r="E22" s="41">
        <f t="shared" si="2"/>
        <v>15.338756435886555</v>
      </c>
      <c r="F22" s="42">
        <v>15</v>
      </c>
      <c r="G22" s="34">
        <f t="shared" si="1"/>
        <v>29.34</v>
      </c>
      <c r="H22" s="35">
        <v>6</v>
      </c>
      <c r="I22" s="51" t="s">
        <v>30</v>
      </c>
      <c r="J22" s="58"/>
      <c r="K22" s="46"/>
    </row>
    <row r="23" spans="1:11" ht="29.25">
      <c r="A23" s="47"/>
      <c r="B23" s="44" t="s">
        <v>31</v>
      </c>
      <c r="C23" s="48">
        <v>110</v>
      </c>
      <c r="D23" s="31">
        <f t="shared" si="0"/>
        <v>56.24</v>
      </c>
      <c r="E23" s="41">
        <f t="shared" si="2"/>
        <v>56.242106931584033</v>
      </c>
      <c r="F23" s="42">
        <v>56</v>
      </c>
      <c r="G23" s="34">
        <f t="shared" si="1"/>
        <v>109.53</v>
      </c>
      <c r="H23" s="43"/>
      <c r="I23" s="57" t="s">
        <v>32</v>
      </c>
      <c r="J23" s="58">
        <v>30</v>
      </c>
      <c r="K23" s="46">
        <f>ROUND(J23/1.95583,2)</f>
        <v>15.34</v>
      </c>
    </row>
    <row r="24" spans="1:11" ht="15.75">
      <c r="A24" s="47"/>
      <c r="B24" s="44" t="s">
        <v>33</v>
      </c>
      <c r="C24" s="48">
        <v>85</v>
      </c>
      <c r="D24" s="31">
        <f t="shared" si="0"/>
        <v>43.46</v>
      </c>
      <c r="E24" s="41">
        <f t="shared" si="2"/>
        <v>43.459809901678575</v>
      </c>
      <c r="F24" s="42">
        <v>43</v>
      </c>
      <c r="G24" s="34">
        <f t="shared" si="1"/>
        <v>84.1</v>
      </c>
      <c r="H24" s="43"/>
      <c r="I24" s="59"/>
      <c r="J24" s="58"/>
      <c r="K24" s="46"/>
    </row>
    <row r="25" spans="1:11" ht="15.75">
      <c r="A25" s="38"/>
      <c r="B25" s="49"/>
      <c r="C25" s="48"/>
      <c r="D25" s="31"/>
      <c r="E25" s="32"/>
      <c r="F25" s="42"/>
      <c r="G25" s="34"/>
      <c r="H25" s="43"/>
      <c r="I25" s="60"/>
      <c r="J25" s="61"/>
      <c r="K25" s="46"/>
    </row>
    <row r="26" spans="1:11" ht="15.75">
      <c r="A26" s="38"/>
      <c r="B26" s="44" t="s">
        <v>34</v>
      </c>
      <c r="C26" s="48"/>
      <c r="D26" s="31"/>
      <c r="E26" s="32"/>
      <c r="F26" s="42"/>
      <c r="G26" s="34"/>
      <c r="H26" s="43"/>
      <c r="I26" s="49" t="s">
        <v>35</v>
      </c>
      <c r="J26" s="37">
        <v>200</v>
      </c>
      <c r="K26" s="46">
        <f>ROUND(J26/1.95583,2)</f>
        <v>102.26</v>
      </c>
    </row>
    <row r="27" spans="1:11" ht="15.75">
      <c r="A27" s="20"/>
      <c r="B27" s="44" t="s">
        <v>36</v>
      </c>
      <c r="C27" s="48">
        <v>65</v>
      </c>
      <c r="D27" s="31">
        <f>ROUND(C27/1.95583,2)</f>
        <v>33.229999999999997</v>
      </c>
      <c r="E27" s="41">
        <f>C27/1.95583</f>
        <v>33.233972277754205</v>
      </c>
      <c r="F27" s="42">
        <v>33</v>
      </c>
      <c r="G27" s="34">
        <f>ROUND(F27*1.95583,2)</f>
        <v>64.540000000000006</v>
      </c>
      <c r="H27" s="43"/>
      <c r="I27" s="49" t="s">
        <v>37</v>
      </c>
      <c r="J27" s="37">
        <v>250</v>
      </c>
      <c r="K27" s="46">
        <f>ROUND(J27/1.95583,2)</f>
        <v>127.82</v>
      </c>
    </row>
    <row r="28" spans="1:11" ht="15.75">
      <c r="A28" s="47"/>
      <c r="B28" s="44" t="s">
        <v>38</v>
      </c>
      <c r="C28" s="48">
        <v>65</v>
      </c>
      <c r="D28" s="31">
        <f>ROUND(C28/1.95583,2)</f>
        <v>33.229999999999997</v>
      </c>
      <c r="E28" s="41">
        <f>C28/1.95583</f>
        <v>33.233972277754205</v>
      </c>
      <c r="F28" s="42">
        <v>33</v>
      </c>
      <c r="G28" s="34">
        <f>ROUND(F28*1.95583,2)</f>
        <v>64.540000000000006</v>
      </c>
      <c r="H28" s="43"/>
      <c r="I28" s="49" t="s">
        <v>39</v>
      </c>
      <c r="J28" s="37">
        <v>250</v>
      </c>
      <c r="K28" s="46">
        <f>ROUND(J28/1.95583,2)</f>
        <v>127.82</v>
      </c>
    </row>
    <row r="29" spans="1:11" ht="15.75">
      <c r="A29" s="20"/>
      <c r="B29" s="49" t="s">
        <v>40</v>
      </c>
      <c r="C29" s="62"/>
      <c r="D29" s="31"/>
      <c r="E29" s="32"/>
      <c r="F29" s="42"/>
      <c r="G29" s="34"/>
      <c r="H29" s="43"/>
      <c r="I29" s="63" t="s">
        <v>41</v>
      </c>
      <c r="J29" s="52">
        <v>350</v>
      </c>
      <c r="K29" s="46">
        <f>ROUND(J29/1.95583,2)</f>
        <v>178.95</v>
      </c>
    </row>
    <row r="30" spans="1:11" ht="15.75">
      <c r="A30" s="47"/>
      <c r="B30" s="49" t="s">
        <v>42</v>
      </c>
      <c r="C30" s="48">
        <v>70</v>
      </c>
      <c r="D30" s="31">
        <f t="shared" ref="D30:D35" si="3">ROUND(C30/1.95583,2)</f>
        <v>35.79</v>
      </c>
      <c r="E30" s="41">
        <f t="shared" ref="E30:E35" si="4">C30/1.95583</f>
        <v>35.790431683735292</v>
      </c>
      <c r="F30" s="42">
        <v>35</v>
      </c>
      <c r="G30" s="34">
        <f t="shared" ref="G30:G35" si="5">ROUND(F30*1.95583,2)</f>
        <v>68.45</v>
      </c>
      <c r="H30" s="43"/>
      <c r="I30" s="49"/>
      <c r="J30" s="37"/>
      <c r="K30" s="46"/>
    </row>
    <row r="31" spans="1:11" ht="15.75">
      <c r="A31" s="64"/>
      <c r="B31" s="65" t="s">
        <v>43</v>
      </c>
      <c r="C31" s="66">
        <v>70</v>
      </c>
      <c r="D31" s="31">
        <f t="shared" si="3"/>
        <v>35.79</v>
      </c>
      <c r="E31" s="41">
        <f t="shared" si="4"/>
        <v>35.790431683735292</v>
      </c>
      <c r="F31" s="42">
        <v>35</v>
      </c>
      <c r="G31" s="34">
        <f t="shared" si="5"/>
        <v>68.45</v>
      </c>
      <c r="H31" s="43"/>
      <c r="I31" s="59"/>
      <c r="J31" s="58"/>
      <c r="K31" s="46"/>
    </row>
    <row r="32" spans="1:11" ht="15.75">
      <c r="A32" s="47"/>
      <c r="B32" s="44" t="s">
        <v>44</v>
      </c>
      <c r="C32" s="48">
        <v>22</v>
      </c>
      <c r="D32" s="31">
        <f t="shared" si="3"/>
        <v>11.25</v>
      </c>
      <c r="E32" s="41">
        <f t="shared" si="4"/>
        <v>11.248421386316807</v>
      </c>
      <c r="F32" s="42">
        <v>11</v>
      </c>
      <c r="G32" s="34">
        <f t="shared" si="5"/>
        <v>21.51</v>
      </c>
      <c r="H32" s="43"/>
      <c r="I32" s="57"/>
      <c r="J32" s="37"/>
      <c r="K32" s="46"/>
    </row>
    <row r="33" spans="1:11" ht="15.75">
      <c r="A33" s="47"/>
      <c r="B33" s="44" t="s">
        <v>45</v>
      </c>
      <c r="C33" s="48">
        <v>34</v>
      </c>
      <c r="D33" s="31">
        <f t="shared" si="3"/>
        <v>17.38</v>
      </c>
      <c r="E33" s="41">
        <f t="shared" si="4"/>
        <v>17.383923960671428</v>
      </c>
      <c r="F33" s="42">
        <v>17</v>
      </c>
      <c r="G33" s="34">
        <f t="shared" si="5"/>
        <v>33.25</v>
      </c>
      <c r="H33" s="67">
        <v>7</v>
      </c>
      <c r="I33" s="36" t="s">
        <v>46</v>
      </c>
      <c r="J33" s="37"/>
      <c r="K33" s="46"/>
    </row>
    <row r="34" spans="1:11" ht="15.75">
      <c r="A34" s="47"/>
      <c r="B34" s="49" t="s">
        <v>47</v>
      </c>
      <c r="C34" s="48">
        <v>34</v>
      </c>
      <c r="D34" s="31">
        <f t="shared" si="3"/>
        <v>17.38</v>
      </c>
      <c r="E34" s="41">
        <f t="shared" si="4"/>
        <v>17.383923960671428</v>
      </c>
      <c r="F34" s="42">
        <v>17</v>
      </c>
      <c r="G34" s="34">
        <f t="shared" si="5"/>
        <v>33.25</v>
      </c>
      <c r="H34" s="43"/>
      <c r="I34" s="68" t="s">
        <v>48</v>
      </c>
      <c r="J34" s="58">
        <v>85</v>
      </c>
      <c r="K34" s="46">
        <f>ROUND(J34/1.95583,2)</f>
        <v>43.46</v>
      </c>
    </row>
    <row r="35" spans="1:11" ht="15.75">
      <c r="A35" s="47"/>
      <c r="B35" s="49" t="s">
        <v>49</v>
      </c>
      <c r="C35" s="48">
        <v>22</v>
      </c>
      <c r="D35" s="31">
        <f t="shared" si="3"/>
        <v>11.25</v>
      </c>
      <c r="E35" s="41">
        <f t="shared" si="4"/>
        <v>11.248421386316807</v>
      </c>
      <c r="F35" s="42">
        <v>11</v>
      </c>
      <c r="G35" s="34">
        <f t="shared" si="5"/>
        <v>21.51</v>
      </c>
      <c r="H35" s="43"/>
      <c r="I35" s="56"/>
      <c r="J35" s="37"/>
      <c r="K35" s="46"/>
    </row>
    <row r="36" spans="1:11" ht="15.75">
      <c r="A36" s="47"/>
      <c r="B36" s="69"/>
      <c r="C36" s="70"/>
      <c r="D36" s="31"/>
      <c r="E36" s="32"/>
      <c r="F36" s="42"/>
      <c r="G36" s="34"/>
      <c r="H36" s="71"/>
      <c r="I36" s="49"/>
      <c r="J36" s="37"/>
      <c r="K36" s="46"/>
    </row>
    <row r="37" spans="1:11" ht="30">
      <c r="A37" s="72">
        <v>3</v>
      </c>
      <c r="B37" s="73" t="s">
        <v>50</v>
      </c>
      <c r="C37" s="40"/>
      <c r="D37" s="31"/>
      <c r="E37" s="32"/>
      <c r="F37" s="42"/>
      <c r="G37" s="34"/>
      <c r="H37" s="35">
        <v>8</v>
      </c>
      <c r="I37" s="36" t="s">
        <v>51</v>
      </c>
      <c r="J37" s="37"/>
      <c r="K37" s="46"/>
    </row>
    <row r="38" spans="1:11" ht="15.75">
      <c r="A38" s="47"/>
      <c r="B38" s="68" t="s">
        <v>52</v>
      </c>
      <c r="C38" s="40">
        <v>12</v>
      </c>
      <c r="D38" s="31">
        <f>ROUND(C38/1.95583,2)</f>
        <v>6.14</v>
      </c>
      <c r="E38" s="41">
        <f>C38/1.95583</f>
        <v>6.1355025743546223</v>
      </c>
      <c r="F38" s="42">
        <v>6</v>
      </c>
      <c r="G38" s="34">
        <f>ROUND(F38*1.95583,2)</f>
        <v>11.73</v>
      </c>
      <c r="H38" s="35"/>
      <c r="I38" s="49"/>
      <c r="J38" s="37"/>
      <c r="K38" s="46"/>
    </row>
    <row r="39" spans="1:11" ht="15.75">
      <c r="A39" s="47"/>
      <c r="B39" s="56" t="s">
        <v>53</v>
      </c>
      <c r="C39" s="74">
        <v>12</v>
      </c>
      <c r="D39" s="31">
        <f>ROUND(C39/1.95583,2)</f>
        <v>6.14</v>
      </c>
      <c r="E39" s="41">
        <f>C39/1.95583</f>
        <v>6.1355025743546223</v>
      </c>
      <c r="F39" s="42">
        <v>6</v>
      </c>
      <c r="G39" s="34">
        <f>ROUND(F39*1.95583,2)</f>
        <v>11.73</v>
      </c>
      <c r="H39" s="35"/>
      <c r="I39" s="49"/>
      <c r="J39" s="37"/>
      <c r="K39" s="46"/>
    </row>
    <row r="40" spans="1:11" ht="29.25">
      <c r="A40" s="47"/>
      <c r="B40" s="56" t="s">
        <v>54</v>
      </c>
      <c r="C40" s="48">
        <v>12</v>
      </c>
      <c r="D40" s="31">
        <f>ROUND(C40/1.95583,2)</f>
        <v>6.14</v>
      </c>
      <c r="E40" s="41">
        <f>C40/1.95583</f>
        <v>6.1355025743546223</v>
      </c>
      <c r="F40" s="42">
        <v>6</v>
      </c>
      <c r="G40" s="34">
        <f>ROUND(F40*1.95583,2)</f>
        <v>11.73</v>
      </c>
      <c r="H40" s="35"/>
      <c r="I40" s="49"/>
      <c r="J40" s="37"/>
      <c r="K40" s="46"/>
    </row>
    <row r="41" spans="1:11" ht="15.75">
      <c r="A41" s="47"/>
      <c r="B41" s="56"/>
      <c r="C41" s="75"/>
      <c r="D41" s="31"/>
      <c r="E41" s="32"/>
      <c r="F41" s="42"/>
      <c r="G41" s="34"/>
      <c r="H41" s="35"/>
      <c r="I41" s="49" t="s">
        <v>55</v>
      </c>
      <c r="J41" s="37">
        <v>200</v>
      </c>
      <c r="K41" s="46">
        <f t="shared" ref="K41:K51" si="6">ROUND(J41/1.95583,2)</f>
        <v>102.26</v>
      </c>
    </row>
    <row r="42" spans="1:11" ht="15.75">
      <c r="A42" s="47"/>
      <c r="B42" s="76" t="s">
        <v>56</v>
      </c>
      <c r="C42" s="48">
        <v>40</v>
      </c>
      <c r="D42" s="31">
        <f>ROUND(C42/1.95583,2)</f>
        <v>20.45</v>
      </c>
      <c r="E42" s="41">
        <f>C42/1.95583</f>
        <v>20.45167524784874</v>
      </c>
      <c r="F42" s="42">
        <v>20</v>
      </c>
      <c r="G42" s="34">
        <f>ROUND(F42*1.95583,2)</f>
        <v>39.119999999999997</v>
      </c>
      <c r="H42" s="77"/>
      <c r="I42" s="63"/>
      <c r="J42" s="52"/>
      <c r="K42" s="46"/>
    </row>
    <row r="43" spans="1:11" ht="15.75">
      <c r="A43" s="47"/>
      <c r="B43" s="78" t="s">
        <v>57</v>
      </c>
      <c r="C43" s="40">
        <v>12</v>
      </c>
      <c r="D43" s="31">
        <f>ROUND(C43/1.95583,2)</f>
        <v>6.14</v>
      </c>
      <c r="E43" s="41">
        <f>C43/1.95583</f>
        <v>6.1355025743546223</v>
      </c>
      <c r="F43" s="42">
        <v>6</v>
      </c>
      <c r="G43" s="34">
        <f>ROUND(F43*1.95583,2)</f>
        <v>11.73</v>
      </c>
      <c r="H43" s="43"/>
      <c r="I43" s="63"/>
      <c r="J43" s="52"/>
      <c r="K43" s="46"/>
    </row>
    <row r="44" spans="1:11" ht="15.75">
      <c r="A44" s="47"/>
      <c r="B44" s="78"/>
      <c r="C44" s="40"/>
      <c r="D44" s="31"/>
      <c r="E44" s="32"/>
      <c r="F44" s="42"/>
      <c r="G44" s="34"/>
      <c r="H44" s="43"/>
      <c r="I44" s="63"/>
      <c r="J44" s="52"/>
      <c r="K44" s="46"/>
    </row>
    <row r="45" spans="1:11" ht="15.75">
      <c r="A45" s="47"/>
      <c r="B45" s="56" t="s">
        <v>58</v>
      </c>
      <c r="C45" s="48">
        <v>12</v>
      </c>
      <c r="D45" s="31">
        <f>ROUND(C45/1.95583,2)</f>
        <v>6.14</v>
      </c>
      <c r="E45" s="41">
        <f>C45/1.95583</f>
        <v>6.1355025743546223</v>
      </c>
      <c r="F45" s="42">
        <v>6</v>
      </c>
      <c r="G45" s="34">
        <f>ROUND(F45*1.95583,2)</f>
        <v>11.73</v>
      </c>
      <c r="H45" s="43"/>
      <c r="I45" s="49" t="s">
        <v>59</v>
      </c>
      <c r="J45" s="37">
        <v>200</v>
      </c>
      <c r="K45" s="46">
        <f t="shared" si="6"/>
        <v>102.26</v>
      </c>
    </row>
    <row r="46" spans="1:11" ht="29.25">
      <c r="A46" s="47"/>
      <c r="B46" s="76" t="s">
        <v>60</v>
      </c>
      <c r="C46" s="48">
        <v>16</v>
      </c>
      <c r="D46" s="31">
        <f>ROUND(C46/1.95583,2)</f>
        <v>8.18</v>
      </c>
      <c r="E46" s="41">
        <f>C46/1.95583</f>
        <v>8.1806700991394958</v>
      </c>
      <c r="F46" s="42">
        <v>8</v>
      </c>
      <c r="G46" s="34">
        <f>ROUND(F46*1.95583,2)</f>
        <v>15.65</v>
      </c>
      <c r="H46" s="43"/>
      <c r="I46" s="49"/>
      <c r="J46" s="37"/>
      <c r="K46" s="46"/>
    </row>
    <row r="47" spans="1:11" ht="15.75">
      <c r="A47" s="47"/>
      <c r="B47" s="76" t="s">
        <v>61</v>
      </c>
      <c r="C47" s="48"/>
      <c r="D47" s="31"/>
      <c r="E47" s="32"/>
      <c r="F47" s="42"/>
      <c r="G47" s="34"/>
      <c r="H47" s="43"/>
      <c r="I47" s="49" t="s">
        <v>62</v>
      </c>
      <c r="J47" s="37">
        <v>150</v>
      </c>
      <c r="K47" s="46">
        <f t="shared" si="6"/>
        <v>76.69</v>
      </c>
    </row>
    <row r="48" spans="1:11" ht="15.75">
      <c r="A48" s="47"/>
      <c r="B48" s="76" t="s">
        <v>63</v>
      </c>
      <c r="C48" s="48">
        <v>22</v>
      </c>
      <c r="D48" s="31">
        <f>ROUND(C48/1.95583,2)</f>
        <v>11.25</v>
      </c>
      <c r="E48" s="41">
        <f t="shared" ref="E48:E56" si="7">C48/1.95583</f>
        <v>11.248421386316807</v>
      </c>
      <c r="F48" s="42">
        <v>11</v>
      </c>
      <c r="G48" s="34">
        <f>ROUND(F48*1.95583,2)</f>
        <v>21.51</v>
      </c>
      <c r="H48" s="43"/>
      <c r="I48" s="49"/>
      <c r="J48" s="37"/>
      <c r="K48" s="46"/>
    </row>
    <row r="49" spans="1:11" ht="15.75">
      <c r="A49" s="47"/>
      <c r="B49" s="56" t="s">
        <v>64</v>
      </c>
      <c r="C49" s="48">
        <v>16</v>
      </c>
      <c r="D49" s="31">
        <f>ROUND(C49/1.95583,2)</f>
        <v>8.18</v>
      </c>
      <c r="E49" s="41">
        <f t="shared" si="7"/>
        <v>8.1806700991394958</v>
      </c>
      <c r="F49" s="42">
        <v>8</v>
      </c>
      <c r="G49" s="34">
        <f>ROUND(F49*1.95583,2)</f>
        <v>15.65</v>
      </c>
      <c r="H49" s="43"/>
      <c r="I49" s="44" t="s">
        <v>65</v>
      </c>
      <c r="J49" s="45">
        <v>100</v>
      </c>
      <c r="K49" s="46">
        <f t="shared" si="6"/>
        <v>51.13</v>
      </c>
    </row>
    <row r="50" spans="1:11" ht="29.25">
      <c r="A50" s="79"/>
      <c r="B50" s="76" t="s">
        <v>66</v>
      </c>
      <c r="C50" s="48">
        <v>50</v>
      </c>
      <c r="D50" s="31">
        <f>ROUND(C50/1.95583,2)</f>
        <v>25.56</v>
      </c>
      <c r="E50" s="41">
        <f t="shared" si="7"/>
        <v>25.564594059810926</v>
      </c>
      <c r="F50" s="42">
        <v>25</v>
      </c>
      <c r="G50" s="34">
        <f>ROUND(F50*1.95583,2)</f>
        <v>48.9</v>
      </c>
      <c r="H50" s="77"/>
      <c r="I50" s="80" t="s">
        <v>67</v>
      </c>
      <c r="J50" s="81">
        <v>120</v>
      </c>
      <c r="K50" s="46">
        <f t="shared" si="6"/>
        <v>61.36</v>
      </c>
    </row>
    <row r="51" spans="1:11" ht="15.75">
      <c r="A51" s="79"/>
      <c r="B51" s="82"/>
      <c r="C51" s="75"/>
      <c r="D51" s="31"/>
      <c r="E51" s="32"/>
      <c r="F51" s="42"/>
      <c r="G51" s="34"/>
      <c r="H51" s="43"/>
      <c r="I51" s="49" t="s">
        <v>68</v>
      </c>
      <c r="J51" s="37">
        <v>15</v>
      </c>
      <c r="K51" s="46">
        <f t="shared" si="6"/>
        <v>7.67</v>
      </c>
    </row>
    <row r="52" spans="1:11" ht="15.75">
      <c r="A52" s="47"/>
      <c r="B52" s="83" t="s">
        <v>69</v>
      </c>
      <c r="C52" s="48">
        <v>22</v>
      </c>
      <c r="D52" s="31">
        <f>ROUND(C52/1.95583,2)</f>
        <v>11.25</v>
      </c>
      <c r="E52" s="41">
        <f t="shared" si="7"/>
        <v>11.248421386316807</v>
      </c>
      <c r="F52" s="42">
        <v>11</v>
      </c>
      <c r="G52" s="34">
        <f>ROUND(F52*1.95583,2)</f>
        <v>21.51</v>
      </c>
      <c r="H52" s="35">
        <v>9</v>
      </c>
      <c r="I52" s="36" t="s">
        <v>70</v>
      </c>
      <c r="J52" s="37"/>
      <c r="K52" s="46"/>
    </row>
    <row r="53" spans="1:11" ht="15.75">
      <c r="A53" s="47"/>
      <c r="B53" s="84" t="s">
        <v>71</v>
      </c>
      <c r="C53" s="48">
        <v>16</v>
      </c>
      <c r="D53" s="31">
        <f>ROUND(C53/1.95583,2)</f>
        <v>8.18</v>
      </c>
      <c r="E53" s="41">
        <f t="shared" si="7"/>
        <v>8.1806700991394958</v>
      </c>
      <c r="F53" s="42">
        <v>8</v>
      </c>
      <c r="G53" s="34">
        <f>ROUND(F53*1.95583,2)</f>
        <v>15.65</v>
      </c>
      <c r="H53" s="43"/>
      <c r="I53" s="49" t="s">
        <v>72</v>
      </c>
      <c r="J53" s="37">
        <v>1400</v>
      </c>
      <c r="K53" s="46">
        <f>ROUND(J53/1.95583,2)</f>
        <v>715.81</v>
      </c>
    </row>
    <row r="54" spans="1:11" ht="15.75">
      <c r="A54" s="47"/>
      <c r="B54" s="56"/>
      <c r="C54" s="48"/>
      <c r="D54" s="31"/>
      <c r="E54" s="32"/>
      <c r="F54" s="42"/>
      <c r="G54" s="34"/>
      <c r="H54" s="35"/>
      <c r="I54" s="49" t="s">
        <v>73</v>
      </c>
      <c r="J54" s="37">
        <v>6</v>
      </c>
      <c r="K54" s="46">
        <f>ROUND(J54/1.95583,2)</f>
        <v>3.07</v>
      </c>
    </row>
    <row r="55" spans="1:11" ht="15.75">
      <c r="A55" s="47"/>
      <c r="B55" s="85" t="s">
        <v>74</v>
      </c>
      <c r="C55" s="48">
        <v>55</v>
      </c>
      <c r="D55" s="31">
        <f>ROUND(C55/1.95583,2)</f>
        <v>28.12</v>
      </c>
      <c r="E55" s="41">
        <f t="shared" si="7"/>
        <v>28.121053465792016</v>
      </c>
      <c r="F55" s="42">
        <v>28</v>
      </c>
      <c r="G55" s="34">
        <f>ROUND(F55*1.95583,2)</f>
        <v>54.76</v>
      </c>
      <c r="H55" s="43"/>
      <c r="I55" s="44" t="s">
        <v>75</v>
      </c>
      <c r="J55" s="45">
        <v>12</v>
      </c>
      <c r="K55" s="46">
        <f>ROUND(J55/1.95583,2)</f>
        <v>6.14</v>
      </c>
    </row>
    <row r="56" spans="1:11" ht="15.75">
      <c r="A56" s="47"/>
      <c r="B56" s="56" t="s">
        <v>76</v>
      </c>
      <c r="C56" s="48">
        <v>12</v>
      </c>
      <c r="D56" s="31">
        <f>ROUND(C56/1.95583,2)</f>
        <v>6.14</v>
      </c>
      <c r="E56" s="41">
        <f t="shared" si="7"/>
        <v>6.1355025743546223</v>
      </c>
      <c r="F56" s="42">
        <v>6</v>
      </c>
      <c r="G56" s="34">
        <f>ROUND(F56*1.95583,2)</f>
        <v>11.73</v>
      </c>
      <c r="H56" s="43"/>
      <c r="I56" s="49" t="s">
        <v>77</v>
      </c>
      <c r="J56" s="37">
        <v>6</v>
      </c>
      <c r="K56" s="46">
        <f>ROUND(J56/1.95583,2)</f>
        <v>3.07</v>
      </c>
    </row>
    <row r="57" spans="1:11" ht="29.25">
      <c r="A57" s="20"/>
      <c r="B57" s="55"/>
      <c r="C57" s="48"/>
      <c r="D57" s="31"/>
      <c r="E57" s="32"/>
      <c r="F57" s="42"/>
      <c r="G57" s="34"/>
      <c r="H57" s="43"/>
      <c r="I57" s="86" t="s">
        <v>78</v>
      </c>
      <c r="J57" s="87">
        <v>150</v>
      </c>
      <c r="K57" s="46">
        <f>ROUND(J57/1.95583,2)</f>
        <v>76.69</v>
      </c>
    </row>
    <row r="58" spans="1:11">
      <c r="C58" s="88"/>
      <c r="D58" s="88"/>
    </row>
    <row r="59" spans="1:11" ht="18.75" thickBot="1">
      <c r="A59" s="89"/>
      <c r="B59" s="90" t="s">
        <v>79</v>
      </c>
      <c r="C59" s="90"/>
      <c r="D59" s="90"/>
      <c r="E59" s="89"/>
      <c r="F59" s="89"/>
      <c r="G59" s="89"/>
      <c r="H59" s="89"/>
      <c r="I59" s="89"/>
      <c r="J59" s="89"/>
      <c r="K59" s="89"/>
    </row>
    <row r="60" spans="1:11" ht="32.25" thickBot="1">
      <c r="B60" s="91" t="s">
        <v>80</v>
      </c>
      <c r="C60" s="22" t="s">
        <v>11</v>
      </c>
      <c r="D60" s="23" t="s">
        <v>12</v>
      </c>
    </row>
    <row r="61" spans="1:11" ht="38.25">
      <c r="B61" s="92" t="s">
        <v>81</v>
      </c>
      <c r="C61" s="93"/>
      <c r="D61" s="94"/>
    </row>
    <row r="62" spans="1:11">
      <c r="B62" s="95" t="s">
        <v>82</v>
      </c>
      <c r="C62" s="96">
        <v>45</v>
      </c>
      <c r="D62" s="97">
        <f>ROUND(C62/1.95583,2)</f>
        <v>23.01</v>
      </c>
    </row>
    <row r="63" spans="1:11" ht="15.75" thickBot="1">
      <c r="B63" s="98" t="s">
        <v>83</v>
      </c>
      <c r="C63" s="99">
        <v>30</v>
      </c>
      <c r="D63" s="100">
        <f t="shared" ref="D63:D88" si="8">ROUND(C63/1.95583,2)</f>
        <v>15.34</v>
      </c>
    </row>
    <row r="64" spans="1:11" ht="63.75">
      <c r="B64" s="101" t="s">
        <v>84</v>
      </c>
      <c r="C64" s="102"/>
      <c r="D64" s="103"/>
    </row>
    <row r="65" spans="2:4">
      <c r="B65" s="95" t="s">
        <v>85</v>
      </c>
      <c r="C65" s="96">
        <v>45</v>
      </c>
      <c r="D65" s="97">
        <f t="shared" si="8"/>
        <v>23.01</v>
      </c>
    </row>
    <row r="66" spans="2:4">
      <c r="B66" s="95" t="s">
        <v>86</v>
      </c>
      <c r="C66" s="96">
        <v>30</v>
      </c>
      <c r="D66" s="97">
        <f t="shared" si="8"/>
        <v>15.34</v>
      </c>
    </row>
    <row r="67" spans="2:4">
      <c r="B67" s="95" t="s">
        <v>87</v>
      </c>
      <c r="C67" s="96">
        <v>29</v>
      </c>
      <c r="D67" s="97">
        <f t="shared" si="8"/>
        <v>14.83</v>
      </c>
    </row>
    <row r="68" spans="2:4">
      <c r="B68" s="95" t="s">
        <v>88</v>
      </c>
      <c r="C68" s="96">
        <v>70</v>
      </c>
      <c r="D68" s="97">
        <f t="shared" si="8"/>
        <v>35.79</v>
      </c>
    </row>
    <row r="69" spans="2:4">
      <c r="B69" s="95" t="s">
        <v>89</v>
      </c>
      <c r="C69" s="96">
        <v>155</v>
      </c>
      <c r="D69" s="97">
        <f t="shared" si="8"/>
        <v>79.25</v>
      </c>
    </row>
    <row r="70" spans="2:4" ht="25.5">
      <c r="B70" s="95" t="s">
        <v>90</v>
      </c>
      <c r="C70" s="96">
        <v>11</v>
      </c>
      <c r="D70" s="97">
        <f t="shared" si="8"/>
        <v>5.62</v>
      </c>
    </row>
    <row r="71" spans="2:4">
      <c r="B71" s="95" t="s">
        <v>91</v>
      </c>
      <c r="C71" s="96">
        <v>12</v>
      </c>
      <c r="D71" s="97">
        <f t="shared" si="8"/>
        <v>6.14</v>
      </c>
    </row>
    <row r="72" spans="2:4" ht="26.25" thickBot="1">
      <c r="B72" s="104" t="s">
        <v>92</v>
      </c>
      <c r="C72" s="105">
        <v>22</v>
      </c>
      <c r="D72" s="106">
        <f t="shared" si="8"/>
        <v>11.25</v>
      </c>
    </row>
    <row r="73" spans="2:4" ht="77.25" thickBot="1">
      <c r="B73" s="107" t="s">
        <v>93</v>
      </c>
      <c r="C73" s="108"/>
      <c r="D73" s="109"/>
    </row>
    <row r="74" spans="2:4">
      <c r="B74" s="110" t="s">
        <v>94</v>
      </c>
      <c r="C74" s="111">
        <v>45</v>
      </c>
      <c r="D74" s="103">
        <f t="shared" si="8"/>
        <v>23.01</v>
      </c>
    </row>
    <row r="75" spans="2:4">
      <c r="B75" s="104" t="s">
        <v>95</v>
      </c>
      <c r="C75" s="105">
        <v>30</v>
      </c>
      <c r="D75" s="97">
        <f t="shared" si="8"/>
        <v>15.34</v>
      </c>
    </row>
    <row r="76" spans="2:4">
      <c r="B76" s="104" t="s">
        <v>96</v>
      </c>
      <c r="C76" s="105">
        <v>29</v>
      </c>
      <c r="D76" s="97">
        <f t="shared" si="8"/>
        <v>14.83</v>
      </c>
    </row>
    <row r="77" spans="2:4">
      <c r="B77" s="104" t="s">
        <v>97</v>
      </c>
      <c r="C77" s="105">
        <v>70</v>
      </c>
      <c r="D77" s="97">
        <f t="shared" si="8"/>
        <v>35.79</v>
      </c>
    </row>
    <row r="78" spans="2:4">
      <c r="B78" s="104" t="s">
        <v>98</v>
      </c>
      <c r="C78" s="105">
        <v>155</v>
      </c>
      <c r="D78" s="97">
        <f t="shared" si="8"/>
        <v>79.25</v>
      </c>
    </row>
    <row r="79" spans="2:4" ht="25.5">
      <c r="B79" s="104" t="s">
        <v>99</v>
      </c>
      <c r="C79" s="105">
        <v>11</v>
      </c>
      <c r="D79" s="97">
        <f t="shared" si="8"/>
        <v>5.62</v>
      </c>
    </row>
    <row r="80" spans="2:4">
      <c r="B80" s="104" t="s">
        <v>100</v>
      </c>
      <c r="C80" s="105">
        <v>12</v>
      </c>
      <c r="D80" s="97">
        <f t="shared" si="8"/>
        <v>6.14</v>
      </c>
    </row>
    <row r="81" spans="2:4" ht="26.25" thickBot="1">
      <c r="B81" s="104" t="s">
        <v>101</v>
      </c>
      <c r="C81" s="105">
        <v>22</v>
      </c>
      <c r="D81" s="106">
        <f t="shared" si="8"/>
        <v>11.25</v>
      </c>
    </row>
    <row r="82" spans="2:4" ht="39" thickBot="1">
      <c r="B82" s="107" t="s">
        <v>102</v>
      </c>
      <c r="C82" s="108"/>
      <c r="D82" s="109"/>
    </row>
    <row r="83" spans="2:4">
      <c r="B83" s="110" t="s">
        <v>103</v>
      </c>
      <c r="C83" s="111">
        <v>12</v>
      </c>
      <c r="D83" s="103">
        <f t="shared" si="8"/>
        <v>6.14</v>
      </c>
    </row>
    <row r="84" spans="2:4" ht="25.5">
      <c r="B84" s="104" t="s">
        <v>104</v>
      </c>
      <c r="C84" s="105">
        <v>8</v>
      </c>
      <c r="D84" s="97">
        <f t="shared" si="8"/>
        <v>4.09</v>
      </c>
    </row>
    <row r="85" spans="2:4" ht="38.25">
      <c r="B85" s="95" t="s">
        <v>105</v>
      </c>
      <c r="C85" s="96">
        <v>35</v>
      </c>
      <c r="D85" s="97">
        <f t="shared" si="8"/>
        <v>17.899999999999999</v>
      </c>
    </row>
    <row r="86" spans="2:4">
      <c r="B86" s="95" t="s">
        <v>106</v>
      </c>
      <c r="C86" s="96">
        <v>12</v>
      </c>
      <c r="D86" s="97">
        <f t="shared" si="8"/>
        <v>6.14</v>
      </c>
    </row>
    <row r="87" spans="2:4" ht="25.5">
      <c r="B87" s="95" t="s">
        <v>107</v>
      </c>
      <c r="C87" s="96">
        <v>15</v>
      </c>
      <c r="D87" s="97">
        <f t="shared" si="8"/>
        <v>7.67</v>
      </c>
    </row>
    <row r="88" spans="2:4" ht="26.25" thickBot="1">
      <c r="B88" s="98" t="s">
        <v>108</v>
      </c>
      <c r="C88" s="99">
        <v>30</v>
      </c>
      <c r="D88" s="100">
        <f t="shared" si="8"/>
        <v>15.34</v>
      </c>
    </row>
  </sheetData>
  <mergeCells count="4">
    <mergeCell ref="B3:J3"/>
    <mergeCell ref="B8:J8"/>
    <mergeCell ref="B10:K10"/>
    <mergeCell ref="B59:D59"/>
  </mergeCells>
  <hyperlinks>
    <hyperlink ref="B3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2025-10-01T09:13:54Z</dcterms:created>
  <dcterms:modified xsi:type="dcterms:W3CDTF">2025-10-01T09:21:08Z</dcterms:modified>
</cp:coreProperties>
</file>