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ценоразпис в евро\"/>
    </mc:Choice>
  </mc:AlternateContent>
  <xr:revisionPtr revIDLastSave="0" documentId="13_ncr:1_{FD6B74CE-9BB9-470F-A568-7E130B7846B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nfoHospital" sheetId="1" r:id="rId1"/>
    <sheet name="HospitalPriceList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  <c r="B12" i="1"/>
  <c r="A10" i="1"/>
  <c r="B8" i="1"/>
  <c r="F6" i="1"/>
  <c r="D6" i="1"/>
  <c r="B6" i="1"/>
  <c r="A1" i="1"/>
  <c r="D3" i="1"/>
  <c r="B3" i="1"/>
  <c r="D110" i="2"/>
  <c r="E110" i="2"/>
  <c r="B110" i="2"/>
  <c r="D109" i="2"/>
  <c r="E109" i="2"/>
  <c r="B109" i="2"/>
  <c r="D108" i="2"/>
  <c r="E108" i="2"/>
  <c r="B108" i="2"/>
  <c r="D107" i="2"/>
  <c r="E107" i="2"/>
  <c r="B107" i="2"/>
  <c r="D106" i="2"/>
  <c r="E106" i="2"/>
  <c r="B106" i="2"/>
  <c r="D105" i="2"/>
  <c r="E105" i="2"/>
  <c r="B105" i="2"/>
  <c r="C106" i="2"/>
  <c r="C107" i="2"/>
  <c r="C108" i="2"/>
  <c r="C109" i="2"/>
  <c r="C110" i="2"/>
  <c r="D104" i="2"/>
  <c r="E104" i="2"/>
  <c r="D103" i="2"/>
  <c r="E103" i="2"/>
  <c r="C105" i="2"/>
  <c r="C104" i="2"/>
  <c r="B103" i="2"/>
  <c r="B104" i="2"/>
  <c r="D102" i="2"/>
  <c r="E102" i="2"/>
  <c r="B102" i="2"/>
  <c r="E101" i="2"/>
  <c r="C101" i="2"/>
  <c r="B101" i="2"/>
  <c r="D101" i="2"/>
  <c r="D100" i="2"/>
  <c r="E100" i="2"/>
  <c r="B100" i="2"/>
  <c r="B99" i="2"/>
  <c r="C99" i="2"/>
  <c r="C100" i="2"/>
  <c r="C102" i="2"/>
  <c r="C103" i="2"/>
  <c r="D98" i="2"/>
  <c r="E98" i="2"/>
  <c r="B98" i="2"/>
  <c r="D97" i="2"/>
  <c r="E97" i="2"/>
  <c r="B97" i="2"/>
  <c r="B96" i="2"/>
  <c r="D95" i="2"/>
  <c r="E95" i="2"/>
  <c r="B95" i="2"/>
  <c r="D94" i="2"/>
  <c r="E94" i="2"/>
  <c r="B94" i="2"/>
  <c r="D93" i="2"/>
  <c r="E93" i="2"/>
  <c r="D92" i="2"/>
  <c r="E92" i="2"/>
  <c r="B92" i="2"/>
  <c r="B93" i="2"/>
  <c r="D91" i="2"/>
  <c r="E91" i="2"/>
  <c r="C92" i="2"/>
  <c r="C93" i="2"/>
  <c r="C94" i="2"/>
  <c r="C95" i="2"/>
  <c r="C96" i="2"/>
  <c r="C97" i="2"/>
  <c r="C98" i="2"/>
  <c r="C91" i="2"/>
  <c r="B91" i="2"/>
  <c r="D68" i="2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E68" i="2"/>
  <c r="E69" i="2"/>
  <c r="E70" i="2" s="1"/>
  <c r="E71" i="2" s="1"/>
  <c r="E72" i="2" s="1"/>
  <c r="E73" i="2" s="1"/>
  <c r="E74" i="2" s="1"/>
  <c r="E75" i="2" s="1"/>
  <c r="E76" i="2" s="1"/>
  <c r="E77" i="2" s="1"/>
  <c r="E78" i="2" s="1"/>
  <c r="E79" i="2" s="1"/>
  <c r="E80" i="2" s="1"/>
  <c r="E81" i="2" s="1"/>
  <c r="E82" i="2" s="1"/>
  <c r="E83" i="2" s="1"/>
  <c r="E84" i="2" s="1"/>
  <c r="E85" i="2" s="1"/>
  <c r="E86" i="2" s="1"/>
  <c r="E87" i="2" s="1"/>
  <c r="E88" i="2" s="1"/>
  <c r="E89" i="2" s="1"/>
  <c r="E90" i="2" s="1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65" i="2"/>
  <c r="B66" i="2"/>
  <c r="D64" i="2"/>
  <c r="E64" i="2"/>
  <c r="D63" i="2"/>
  <c r="E63" i="2"/>
  <c r="B63" i="2"/>
  <c r="B64" i="2"/>
  <c r="E62" i="2"/>
  <c r="B62" i="2"/>
  <c r="B61" i="2"/>
  <c r="B60" i="2"/>
  <c r="D57" i="2"/>
  <c r="D62" i="2" s="1"/>
  <c r="E57" i="2"/>
  <c r="B56" i="2"/>
  <c r="B57" i="2"/>
  <c r="B58" i="2"/>
  <c r="B59" i="2"/>
  <c r="B55" i="2"/>
  <c r="E54" i="2"/>
  <c r="E55" i="2" s="1"/>
  <c r="E48" i="2"/>
  <c r="E47" i="2"/>
  <c r="E49" i="2" s="1"/>
  <c r="B47" i="2"/>
  <c r="B48" i="2"/>
  <c r="B49" i="2"/>
  <c r="B50" i="2"/>
  <c r="B51" i="2"/>
  <c r="B52" i="2"/>
  <c r="B53" i="2"/>
  <c r="B54" i="2"/>
  <c r="B46" i="2"/>
  <c r="C45" i="2"/>
  <c r="C46" i="2"/>
  <c r="C47" i="2"/>
  <c r="C48" i="2"/>
  <c r="C49" i="2"/>
  <c r="C50" i="2"/>
  <c r="C53" i="2" s="1"/>
  <c r="C56" i="2" s="1"/>
  <c r="C59" i="2" s="1"/>
  <c r="C62" i="2" s="1"/>
  <c r="C51" i="2"/>
  <c r="C54" i="2" s="1"/>
  <c r="C57" i="2" s="1"/>
  <c r="C60" i="2" s="1"/>
  <c r="C63" i="2" s="1"/>
  <c r="C52" i="2"/>
  <c r="C55" i="2" s="1"/>
  <c r="B45" i="2"/>
  <c r="E43" i="2"/>
  <c r="D41" i="2"/>
  <c r="D51" i="2" s="1"/>
  <c r="D53" i="2" s="1"/>
  <c r="E41" i="2"/>
  <c r="E51" i="2" s="1"/>
  <c r="E53" i="2" s="1"/>
  <c r="D40" i="2"/>
  <c r="E40" i="2"/>
  <c r="D39" i="2"/>
  <c r="D60" i="2" s="1"/>
  <c r="E39" i="2"/>
  <c r="E60" i="2" s="1"/>
  <c r="B38" i="2"/>
  <c r="B39" i="2"/>
  <c r="B40" i="2"/>
  <c r="B41" i="2"/>
  <c r="B42" i="2"/>
  <c r="B43" i="2"/>
  <c r="B44" i="2"/>
  <c r="D28" i="2"/>
  <c r="D48" i="2" s="1"/>
  <c r="D54" i="2" s="1"/>
  <c r="D55" i="2" s="1"/>
  <c r="D26" i="2"/>
  <c r="D47" i="2" s="1"/>
  <c r="D25" i="2"/>
  <c r="D23" i="2"/>
  <c r="D24" i="2"/>
  <c r="D16" i="2"/>
  <c r="D15" i="2"/>
  <c r="D14" i="2"/>
  <c r="D13" i="2"/>
  <c r="B10" i="2"/>
  <c r="B9" i="2"/>
  <c r="A2" i="2"/>
  <c r="B4" i="2"/>
  <c r="E65" i="2" l="1"/>
  <c r="E66" i="2"/>
  <c r="C58" i="2"/>
  <c r="C61" i="2" s="1"/>
  <c r="C64" i="2" s="1"/>
  <c r="C68" i="2"/>
  <c r="C66" i="2"/>
  <c r="C67" i="2"/>
  <c r="C65" i="2"/>
  <c r="D52" i="2"/>
  <c r="D49" i="2"/>
  <c r="D66" i="2"/>
  <c r="D65" i="2"/>
  <c r="E52" i="2"/>
  <c r="E56" i="2" l="1"/>
  <c r="E61" i="2"/>
  <c r="D61" i="2"/>
  <c r="D56" i="2"/>
  <c r="C70" i="2"/>
  <c r="C74" i="2"/>
  <c r="C78" i="2"/>
  <c r="C82" i="2"/>
  <c r="C86" i="2"/>
  <c r="C90" i="2"/>
  <c r="C72" i="2"/>
  <c r="C80" i="2"/>
  <c r="C69" i="2"/>
  <c r="C85" i="2"/>
  <c r="C71" i="2"/>
  <c r="C75" i="2"/>
  <c r="C79" i="2"/>
  <c r="C83" i="2"/>
  <c r="C87" i="2"/>
  <c r="C76" i="2"/>
  <c r="C84" i="2"/>
  <c r="C88" i="2"/>
  <c r="C73" i="2"/>
  <c r="C77" i="2"/>
  <c r="C81" i="2"/>
  <c r="C89" i="2"/>
</calcChain>
</file>

<file path=xl/sharedStrings.xml><?xml version="1.0" encoding="utf-8"?>
<sst xmlns="http://schemas.openxmlformats.org/spreadsheetml/2006/main" count="84" uniqueCount="72">
  <si>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</si>
  <si>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</si>
  <si>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</si>
  <si>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</si>
  <si>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</si>
  <si>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</si>
  <si>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</si>
  <si>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</si>
  <si>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</si>
  <si>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</si>
  <si>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</si>
  <si>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</si>
  <si>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</si>
  <si>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</si>
  <si>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</si>
  <si>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</si>
  <si>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</si>
  <si>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</si>
  <si>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</si>
  <si>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</si>
  <si>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</si>
  <si>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</si>
  <si>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</si>
  <si>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</si>
  <si>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</si>
  <si>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</si>
  <si>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</si>
  <si>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</si>
  <si>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ПОТРЕБИТЕЛСКА ТАКСА</t>
  </si>
  <si>
    <t>МУСКУЛНА ИНЖЕКЦИЯ</t>
  </si>
  <si>
    <t>ПОДКОЖНА ИНЖЕКЦИЯ</t>
  </si>
  <si>
    <t>ПОСТАВЯНЕ НА ГИПСОВА ЛОНГЕТА ГОРЕН КРАЙНИК</t>
  </si>
  <si>
    <t>СВАЛЯНЕ НА КОНЦИ</t>
  </si>
  <si>
    <t>ПУНКЦИЯ НА СТАВА</t>
  </si>
  <si>
    <t>ИНТРААРТИКУЛАРНИ БЛОКАДИ</t>
  </si>
  <si>
    <t>ПЕРИСТАВНИ ИНФИЛТРАЦИИ</t>
  </si>
  <si>
    <t>ИНФУЗИОННА СИСТЕМА ДО 1 ЧАС</t>
  </si>
  <si>
    <t>ИНФУЗИОННА СИСТЕМА НАД 1 ЧАС</t>
  </si>
  <si>
    <t>ВЕНОЗНА ИНЖЕКЦИЯ</t>
  </si>
  <si>
    <t>ПОДКОЖНА ИНЖЕКЦИЯ ТАП</t>
  </si>
  <si>
    <t>ПОСТАВЯНЕ НА ГИПС ДОЛЕН КРАЙНИК</t>
  </si>
  <si>
    <t>ПОСТАВЯНЕ НА ГИПС ГОРЕН КРАЙНИК</t>
  </si>
  <si>
    <t>ПОСТАВЯНЕ НА ГИПСОВА ЛОНГЕТА ДОЛЕН КРАЙНИК</t>
  </si>
  <si>
    <t>СВАЛЯНЕ НА ГИПС ДОЛЕН КРАЙНИК</t>
  </si>
  <si>
    <t>СВАЛЯНЕ НА ГИПС ГОРЕН КРАЙНИК</t>
  </si>
  <si>
    <t>ПЪРВИЧНА ОБРАБОТКА НА РАНА – МАЛКА</t>
  </si>
  <si>
    <t>ПЪРВИЧНА ОБРАБОТКА НА РАНА – СРЕДНА</t>
  </si>
  <si>
    <t>ПЪРВИЧНА ОБРАБОТКА НА РАНА – ГОЛЯМА</t>
  </si>
  <si>
    <t>20.00</t>
  </si>
  <si>
    <t>15.00</t>
  </si>
  <si>
    <t>РЕПОЗИЦИИ – БЕЗКРЪВНИ – РАМО</t>
  </si>
  <si>
    <t>РЕПОЗИЦИИ – БЕЗКРЪВНИ – МИШНИЦА</t>
  </si>
  <si>
    <t>РЕПОЗИЦИИ – БЕЗКРЪВНИ – ЛАКЪТ</t>
  </si>
  <si>
    <t>РЕПОЗИЦИИ – БЕЗКРЪВНИ – ПРЕДМИШНИЦА</t>
  </si>
  <si>
    <t>РЕПОЗИЦИИ – БЕЗКРЪВНИ – ГРИВНЕНА СТАВА</t>
  </si>
  <si>
    <t>РЕПОЗИЦИИ – БЕЗКРЪВНИ – ПРЪСТИ</t>
  </si>
  <si>
    <t>РЕПОЗИЦИИ – БЕЗКРЪВНИ – ТАЗОБЕДРЕНА СТАВА</t>
  </si>
  <si>
    <t>80.00</t>
  </si>
  <si>
    <t>25.00</t>
  </si>
  <si>
    <t>40.90</t>
  </si>
  <si>
    <t>90.00</t>
  </si>
  <si>
    <t>46.02</t>
  </si>
  <si>
    <t>60.00</t>
  </si>
  <si>
    <t>30.68</t>
  </si>
  <si>
    <t>230.08</t>
  </si>
  <si>
    <t>450.00</t>
  </si>
  <si>
    <t>500.00</t>
  </si>
  <si>
    <t>255.65</t>
  </si>
  <si>
    <t>100.00</t>
  </si>
  <si>
    <t>400.00</t>
  </si>
  <si>
    <t>204.52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</si>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</sst>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2]General"/>
    <numFmt numFmtId="165" formatCode="[$-402]0.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4" fontId="16" fillId="0" borderId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164" fontId="13" fillId="0" borderId="16" xfId="2" applyFont="1" applyBorder="1" applyAlignment="1">
      <alignment vertical="center" wrapText="1"/>
    </xf>
    <xf numFmtId="164" fontId="13" fillId="0" borderId="16" xfId="2" applyFont="1" applyBorder="1" applyAlignment="1">
      <alignment horizontal="center" vertical="center" wrapText="1"/>
    </xf>
    <xf numFmtId="165" fontId="13" fillId="0" borderId="16" xfId="2" applyNumberFormat="1" applyFont="1" applyBorder="1" applyAlignment="1">
      <alignment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right" vertical="center"/>
    </xf>
    <xf numFmtId="165" fontId="13" fillId="0" borderId="18" xfId="0" applyNumberFormat="1" applyFont="1" applyBorder="1" applyAlignment="1">
      <alignment horizontal="right" vertical="center"/>
    </xf>
    <xf numFmtId="4" fontId="13" fillId="0" borderId="18" xfId="0" applyNumberFormat="1" applyFont="1" applyBorder="1" applyAlignment="1">
      <alignment horizontal="right" vertical="center"/>
    </xf>
    <xf numFmtId="0" fontId="13" fillId="0" borderId="0" xfId="0" applyFo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3">
    <cellStyle name="Excel Built-in Normal" xfId="2" xr:uid="{E5A3B149-D238-4E94-90D3-36EB8572AB6C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1054;&#1058;%20&#1060;&#1051;&#1040;&#1064;&#1050;&#1040;&#1058;&#1040;\TOSHIBA\&#1087;&#1088;&#1080;&#1083;&#1086;&#1078;&#1077;&#1085;&#1080;&#1077;%20&#1094;&#1077;&#1085;&#1086;&#1088;&#1072;&#1079;&#1087;&#1080;&#1089;%20&#1056;&#1047;&#1048;%202021\&#1060;&#1054;&#1056;&#1052;&#1040;&#1058;%20&#1079;&#1072;%20&#1087;&#1086;&#1087;&#1098;&#1083;&#1074;&#1072;&#1085;&#1077;%20&#1085;&#1072;%20&#1094;&#1077;&#1085;&#1086;&#1088;&#1072;&#1079;&#1087;&#1080;&#1089;%20&#1095;&#1083;.%2098%20&#1047;&#1051;&#1047;-%20&#1086;&#1073;&#1088;&#1072;&#1079;&#1077;&#1094;%20(1).xlsx" TargetMode="External"/><Relationship Id="rId1" Type="http://schemas.openxmlformats.org/officeDocument/2006/relationships/externalLinkPath" Target="/Users/User/Desktop/&#1054;&#1058;%20&#1060;&#1051;&#1040;&#1064;&#1050;&#1040;&#1058;&#1040;/TOSHIBA/&#1087;&#1088;&#1080;&#1083;&#1086;&#1078;&#1077;&#1085;&#1080;&#1077;%20&#1094;&#1077;&#1085;&#1086;&#1088;&#1072;&#1079;&#1087;&#1080;&#1089;%20&#1056;&#1047;&#1048;%202021/&#1060;&#1054;&#1056;&#1052;&#1040;&#1058;%20&#1079;&#1072;%20&#1087;&#1086;&#1087;&#1098;&#1083;&#1074;&#1072;&#1085;&#1077;%20&#1085;&#1072;%20&#1094;&#1077;&#1085;&#1086;&#1088;&#1072;&#1079;&#1087;&#1080;&#1089;%20&#1095;&#1083;.%2098%20&#1047;&#1051;&#1047;-%20&#1086;&#1073;&#1088;&#1072;&#1079;&#1077;&#1094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1054;&#1058;%20&#1060;&#1051;&#1040;&#1064;&#1050;&#1040;&#1058;&#1040;\TOSHIBA\&#1087;&#1088;&#1080;&#1083;&#1086;&#1078;&#1077;&#1085;&#1080;&#1077;%20&#1094;&#1077;&#1085;&#1086;&#1088;&#1072;&#1079;&#1087;&#1080;&#1089;%20&#1056;&#1047;&#1048;%202021\&#1055;&#1088;&#1080;&#1083;&#1086;&#1078;&#1077;&#1085;&#1080;&#1103;%20&#1094;&#1077;&#1085;&#1086;&#1088;&#1072;&#1079;&#1087;&#1080;&#1089;%20&#1095;&#1083;.%2098%20&#1047;&#1051;&#1047;%20(1).ods" TargetMode="External"/><Relationship Id="rId1" Type="http://schemas.openxmlformats.org/officeDocument/2006/relationships/externalLinkPath" Target="/Users/User/Desktop/&#1054;&#1058;%20&#1060;&#1051;&#1040;&#1064;&#1050;&#1040;&#1058;&#1040;/TOSHIBA/&#1087;&#1088;&#1080;&#1083;&#1086;&#1078;&#1077;&#1085;&#1080;&#1077;%20&#1094;&#1077;&#1085;&#1086;&#1088;&#1072;&#1079;&#1087;&#1080;&#1089;%20&#1056;&#1047;&#1048;%202021/&#1055;&#1088;&#1080;&#1083;&#1086;&#1078;&#1077;&#1085;&#1080;&#1103;%20&#1094;&#1077;&#1085;&#1086;&#1088;&#1072;&#1079;&#1087;&#1080;&#1089;%20&#1095;&#1083;.%2098%20&#1047;&#1051;&#1047;%20(1).od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Hospital"/>
      <sheetName val="HospitalPriceList"/>
    </sheetNames>
    <sheetDataSet>
      <sheetData sheetId="0">
        <row r="1">
          <cell r="A1" t="str">
            <v>Медицински център Артро-Гоце Делчев ЕООД</v>
          </cell>
        </row>
        <row r="3">
          <cell r="B3">
            <v>204321799</v>
          </cell>
          <cell r="D3" t="str">
            <v>0111131004</v>
          </cell>
        </row>
        <row r="6">
          <cell r="B6" t="str">
            <v>Благоевград</v>
          </cell>
          <cell r="D6" t="str">
            <v>Гоце Делчев</v>
          </cell>
        </row>
        <row r="8">
          <cell r="B8" t="str">
            <v>Паул Ленц</v>
          </cell>
        </row>
        <row r="10">
          <cell r="A10" t="str">
            <v>Райна Георгиева Полимерова</v>
          </cell>
        </row>
        <row r="12">
          <cell r="B12" t="str">
            <v>a_popov@gbg.bg</v>
          </cell>
        </row>
        <row r="18">
          <cell r="A18" t="str">
            <v>ФИКСАЛЕН БОН; ФАКТУРА – Дата, час, МОЛ, Булстат, адрес, код услуга, цена</v>
          </cell>
        </row>
      </sheetData>
      <sheetData sheetId="1">
        <row r="8">
          <cell r="B8" t="str">
            <v>ПЪРВИЧЕН ПРЕГЛЕД</v>
          </cell>
        </row>
        <row r="9">
          <cell r="B9" t="str">
            <v>ВТОРИЧЕН ПРЕГЛЕД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Hospital"/>
      <sheetName val="HospitalPriceList"/>
    </sheetNames>
    <sheetDataSet>
      <sheetData sheetId="0" refreshError="1"/>
      <sheetData sheetId="1">
        <row r="40">
          <cell r="B40" t="str">
            <v>РЕПОЗИЦИИ – БЕЗКРЪВНИ – КОЛЯННА СТАВА</v>
          </cell>
        </row>
        <row r="41">
          <cell r="B41" t="str">
            <v>РЕПОЗИЦИИ – БЕЗКРЪВНИ – ГЛЕЗЕННА СТАВА</v>
          </cell>
        </row>
        <row r="42">
          <cell r="B42" t="str">
            <v>РЕПОЗИЦИИ – БЕЗКРЪВНИ – СТЪПАЛО С ПРЪСТИ</v>
          </cell>
        </row>
        <row r="43">
          <cell r="B43" t="str">
            <v>ФИКСАЦИЯ С КИРШНЕРОВА ИГЛА – ПРЪСТИ</v>
          </cell>
        </row>
        <row r="44">
          <cell r="B44" t="str">
            <v>ФИКСАЦИЯ С КИРШНЕРОВА ИГЛА – МЕТАТАРЗАЛНИ И МЕТАКАРПАЛНИ КОСТИ</v>
          </cell>
        </row>
        <row r="45">
          <cell r="B45" t="str">
            <v>УНГВИС ИНКАРНАТУС – ВРАСТНАЛ НОКЪТ</v>
          </cell>
        </row>
        <row r="46">
          <cell r="B46" t="str">
            <v>ПЪРВИЧНА ОБРАБОТКА И ШЕВ НА РАНА</v>
          </cell>
        </row>
        <row r="49">
          <cell r="B49" t="str">
            <v>АНЕСТЕЗИЯ</v>
          </cell>
        </row>
        <row r="50">
          <cell r="B50" t="str">
            <v>ЛОКАЛНА АНЕСТЕЗИЯ</v>
          </cell>
        </row>
        <row r="52">
          <cell r="B52" t="str">
            <v>ОТСТРАНЯВАНЕ НА КЪРЛЕЖ</v>
          </cell>
        </row>
        <row r="53">
          <cell r="B53" t="str">
            <v>ЕКСТРАКЦИЯ НА ЧУЖДО ТЯЛО</v>
          </cell>
        </row>
        <row r="54">
          <cell r="B54" t="str">
            <v>ЛКК</v>
          </cell>
        </row>
        <row r="55">
          <cell r="B55" t="str">
            <v>БОЛНИЧЕН ЗА ВТОРИ/ТРЕТИ РАБОТОДАТЕЛ</v>
          </cell>
        </row>
        <row r="56">
          <cell r="B56" t="str">
            <v>НАСОЧВАНЕ ЗА ЯМР-ИЗСЛЕДВАНЕ</v>
          </cell>
        </row>
        <row r="57">
          <cell r="B57" t="str">
            <v>ПРОТОКОЛ ЗА ТЕЛК ОТ ЛКК ЗА ПРОДЪЛЖАВАНЕ НА ВР.НЕТРУДОСПОСОБНОСТ</v>
          </cell>
        </row>
        <row r="58">
          <cell r="B58" t="str">
            <v>МЕДИЦИНСКО СВИДЕТЕЛСТВО ЗА ШОФЬОРСКА КНИЖКА</v>
          </cell>
        </row>
        <row r="59">
          <cell r="B59" t="str">
            <v>МЕДИЦИНСКО СВИДЕТЕЛСТВО ЗА РАБОТА</v>
          </cell>
        </row>
        <row r="62">
          <cell r="B62" t="str">
            <v>НЕКРЕКТОМИЯ</v>
          </cell>
        </row>
        <row r="64">
          <cell r="B64" t="str">
            <v>ЕЛЕКТРОКАРДИОГРАМА С РАЗЧИТАНЕ</v>
          </cell>
        </row>
        <row r="65">
          <cell r="B65" t="str">
            <v>ЕЛЕКТРОКАРДИОГРАМА</v>
          </cell>
        </row>
        <row r="66">
          <cell r="B66" t="str">
            <v>ГАСТРОСКОПИЯ</v>
          </cell>
        </row>
        <row r="67">
          <cell r="B67" t="str">
            <v>КОЛОНОСКОПИЯ</v>
          </cell>
        </row>
        <row r="68">
          <cell r="B68" t="str">
            <v>ВЕЛОЕРГОМЕТРИЯ</v>
          </cell>
        </row>
        <row r="78">
          <cell r="B78" t="str">
            <v>МЕДИЦИНСКА КОНСУЛТАЦИЯ</v>
          </cell>
        </row>
        <row r="79">
          <cell r="B79" t="str">
            <v>ТОНОМЕТРИЯ</v>
          </cell>
        </row>
        <row r="82">
          <cell r="B82" t="str">
            <v>ГИНЕКОЛОГИЧЕН ПРЕГЛЕД – КОНСУЛТАЦИЯ И ТЕРАПИЯ</v>
          </cell>
        </row>
        <row r="83">
          <cell r="B83" t="str">
            <v>ВТОРИЧЕН ПРЕГЛЕД – ГИНЕКОЛОГИЧЕН</v>
          </cell>
        </row>
        <row r="86">
          <cell r="B86" t="str">
            <v>ЕХОГРАФСКИ ПРЕГЛЕД НА МАЛЪК ТАЗ ИЛИ ВАГИНАЛНА ЕХОГРАФИЯ</v>
          </cell>
        </row>
        <row r="87">
          <cell r="B87" t="str">
            <v>ЕХОГРАФСКИ ПРЕГЛЕД НА БРЕМЕННА</v>
          </cell>
        </row>
        <row r="111">
          <cell r="B111" t="str">
            <v>РЕНТГЕНОГРАФИЯ НА ЧЕРЕП</v>
          </cell>
        </row>
        <row r="112">
          <cell r="B112" t="str">
            <v>РЕНТГЕНОГРАФИЯ НА ГРЪБНАЧНИ ПРЕШЛЕНИ</v>
          </cell>
        </row>
        <row r="113">
          <cell r="B113" t="str">
            <v>РЕНТГЕНОГРАФИЯ НА ГРЪДЕН КОШ И БЯЛ ДРОБ</v>
          </cell>
        </row>
        <row r="114">
          <cell r="B114" t="str">
            <v>РЕНТГЕНОГРАФИЯ НА КОРЕМ</v>
          </cell>
        </row>
        <row r="115">
          <cell r="B115" t="str">
            <v>РЕНТГЕНОГРАФИЯ НА ТАЗ</v>
          </cell>
        </row>
        <row r="116">
          <cell r="B116" t="str">
            <v>РЕНТГЕНОГРАФИЯ НА КЛАВИКУЛА</v>
          </cell>
        </row>
        <row r="117">
          <cell r="B117" t="str">
            <v>РЕНТГЕНОГРАФИЯ НА АКРОМИОКЛАВИКУЛАРНА СТАВА</v>
          </cell>
        </row>
        <row r="118">
          <cell r="B118" t="str">
            <v>РЕНТГЕНОГРАФИЯ НА СКАПУЛА</v>
          </cell>
        </row>
        <row r="119">
          <cell r="B119" t="str">
            <v>РЕНТГЕНОГРАФИЯ НА РАМЕННА СТАВА</v>
          </cell>
        </row>
        <row r="120">
          <cell r="B120" t="str">
            <v>РЕНТГЕНОГРАФИЯ НА ХУМЕРУС</v>
          </cell>
        </row>
        <row r="121">
          <cell r="B121" t="str">
            <v>РЕНТГЕНОГРАФИЯ НА ЛАКЕТНА СТАВА</v>
          </cell>
        </row>
        <row r="122">
          <cell r="B122" t="str">
            <v>РЕНТГЕНОГРАФИЯ НА АНТЕБРАХИУМ</v>
          </cell>
        </row>
        <row r="123">
          <cell r="B123" t="str">
            <v>РЕНТГЕНОГРАФИЯ НА ГРИВНЕНА СТАВА</v>
          </cell>
        </row>
        <row r="124">
          <cell r="B124" t="str">
            <v>РЕНТГЕНОГРАФИЯ НА ДЛАН И ПРЪСТИ</v>
          </cell>
        </row>
        <row r="125">
          <cell r="B125" t="str">
            <v>РЕНТГЕНОГРАФИЯ НА СТЕРНОКЛАВИКУЛАРНА СТАВА</v>
          </cell>
        </row>
        <row r="126">
          <cell r="B126" t="str">
            <v>РЕНТГЕНОГРАФИЯ НА САКРОИЛИАЧНА СТАВА</v>
          </cell>
        </row>
        <row r="127">
          <cell r="B127" t="str">
            <v>РЕНТГЕНОГРАФИЯ НА ТАЗОБЕДРЕНА СТАВА</v>
          </cell>
        </row>
        <row r="128">
          <cell r="B128" t="str">
            <v>РЕНТГЕНОГРАФИЯ НА БЕДРЕНА КОСТ</v>
          </cell>
        </row>
        <row r="129">
          <cell r="B129" t="str">
            <v>РЕНТГЕНОГРАФИЯ НА КОЛЯННА СТАВА</v>
          </cell>
        </row>
        <row r="130">
          <cell r="B130" t="str">
            <v>РЕНТГЕНОГРАФИЯ НА ПОДБЕДРИЦА</v>
          </cell>
        </row>
        <row r="131">
          <cell r="B131" t="str">
            <v>РЕНТГЕНОГРАФИЯ НА ГЛЕЗЕННА СТАВА</v>
          </cell>
        </row>
        <row r="132">
          <cell r="B132" t="str">
            <v>РЕНТГЕНОГРАФИЯ НА СТЪПАЛО И ПРЪСТИ</v>
          </cell>
        </row>
        <row r="133">
          <cell r="B133" t="str">
            <v>РЕНТГЕНОГРАФИЯ НА СИНУСИ</v>
          </cell>
        </row>
        <row r="134">
          <cell r="B134" t="str">
            <v>РЕНТГЕНОГРАФИЯ НА НОСНИ КОСТИ</v>
          </cell>
        </row>
        <row r="150">
          <cell r="B150" t="str">
            <v>ИЗМЕРВАНИЯ / ЪГЛОМЕТРИЯ, САНТИМЕТРИЯ /</v>
          </cell>
        </row>
        <row r="151">
          <cell r="B151" t="str">
            <v>МАНУАЛНО МУСКУЛНО ТЕСТУВАНЕ</v>
          </cell>
        </row>
        <row r="152">
          <cell r="B152" t="str">
            <v>ОБУЧЕНИЕ В ХОДЕНЕ И ПОЛЗВАНЕ НА ПОМОЩНИ СРЕДСТВА</v>
          </cell>
        </row>
        <row r="157">
          <cell r="B157" t="str">
            <v>МАСАЖ ОБЩИ ТЕХНИКИ /ЕДНО ПОЛЕ/</v>
          </cell>
        </row>
        <row r="161">
          <cell r="B161" t="str">
            <v>ЕЛЕКТРОСТИМУЛАЦИЯ НА ПЕРИФЕРЕН НЕРВ</v>
          </cell>
        </row>
        <row r="166">
          <cell r="B166" t="str">
            <v>ЛЕЧЕНИЕ С НИСКО, СРЕДНО И ВИСОКО-ЧЕСТОТЕН ТОК НА ЕДНО ПОЛЕ</v>
          </cell>
        </row>
        <row r="168">
          <cell r="B168" t="str">
            <v>ЛЕЧЕНИЕ С НИСКОЧЕСТОТНО МАГНИТНО ПОЛЕ НА ЕДНО ПОЛЕ</v>
          </cell>
        </row>
        <row r="171">
          <cell r="B171" t="str">
            <v>ЛЕЧЕНИЕ С УЛТРАЗВУК НА ЕДНО ПОЛЕ</v>
          </cell>
        </row>
        <row r="175">
          <cell r="B175" t="str">
            <v>БЕЗЛЕКАРСТВЕНО ЛЕЧЕНИЕ НА БОЛКАТА /10 ДНИ/</v>
          </cell>
        </row>
        <row r="177">
          <cell r="B177" t="str">
            <v>ПРОГРАМА ЗА ПАЦИЕНТИ СЛЕД ИНСУЛТНИ УСЛОЖНЕНИЯ /10 ДНИ/</v>
          </cell>
        </row>
        <row r="178">
          <cell r="B178" t="str">
            <v>МАНУАЛНА ТЕРАПИЯ-МОБИЛИЗАЦИИ, РЕЛАКСАЦИОННИ ТЕХНИКИ И МАНИПУЛАЦИИ</v>
          </cell>
          <cell r="D178">
            <v>50</v>
          </cell>
        </row>
        <row r="185">
          <cell r="B185" t="str">
            <v>ЛИМФОДРЕНАЖЕН МАСАЖ – АПАРАТЕН</v>
          </cell>
        </row>
        <row r="193">
          <cell r="B193" t="str">
            <v>ПЪРВИЧЕН ПРЕГЛЕД – ФИЗИОТЕРАПЕВТ</v>
          </cell>
        </row>
        <row r="194">
          <cell r="B194" t="str">
            <v>ВТОРИЧЕН ПРЕГЛЕД – ФИЗИОТЕРАПЕВТ</v>
          </cell>
        </row>
        <row r="195">
          <cell r="B195" t="str">
            <v>ТАКСА КОНСУМАТИВИ /ЕЖЕДНЕВНО НА ПРОЦЕДУРА/</v>
          </cell>
        </row>
        <row r="197">
          <cell r="B197" t="str">
            <v>ПРЕГЛЕД И ПОДГОТОВКА НА ДОКУМЕНТИ ЗА САНАТОРИАЛНО И БАЛНОЛЕЧЕНИЕ</v>
          </cell>
        </row>
        <row r="201">
          <cell r="B201" t="str">
            <v>ДОПЛЕРОВА СОНОГРАФИЯ</v>
          </cell>
        </row>
        <row r="206">
          <cell r="B206" t="str">
            <v>ИЗМЕРВАНЕ НА РР</v>
          </cell>
        </row>
        <row r="207">
          <cell r="B207" t="str">
            <v>РАЗЧИТАНЕ НА РЕНТГЕНОВО ИЗСЛЕДВАНЕ</v>
          </cell>
        </row>
        <row r="210">
          <cell r="B210" t="str">
            <v>HIGH INTENSITY LASER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2" t="str">
        <f>[1]InfoHospital!$A$1</f>
        <v>Медицински център Артро-Гоце Делчев ЕООД</v>
      </c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7">
        <f>[1]InfoHospital!$B$3</f>
        <v>204321799</v>
      </c>
      <c r="C3" s="4" t="s">
        <v>5</v>
      </c>
      <c r="D3" s="27" t="str">
        <f>[1]InfoHospital!$D$3</f>
        <v>0111131004</v>
      </c>
      <c r="E3" s="4" t="s">
        <v>6</v>
      </c>
      <c r="F3" s="28" t="s">
        <v>71</v>
      </c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 t="str">
        <f>[1]InfoHospital!$B$6</f>
        <v>Благоевград</v>
      </c>
      <c r="C6" s="4" t="s">
        <v>8</v>
      </c>
      <c r="D6" s="8" t="str">
        <f>[1]InfoHospital!$D$6</f>
        <v>Гоце Делчев</v>
      </c>
      <c r="E6" s="4" t="s">
        <v>9</v>
      </c>
      <c r="F6" s="7" t="str">
        <f>[1]InfoHospital!$D$6</f>
        <v>Гоце Делчев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9" t="str">
        <f>[1]InfoHospital!$B$8</f>
        <v>Паул Ленц</v>
      </c>
      <c r="C8" s="4" t="s">
        <v>14</v>
      </c>
      <c r="D8" s="9">
        <v>4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tr">
        <f>[1]InfoHospital!$A$10</f>
        <v>Райна Георгиева Полимерова</v>
      </c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10" t="str">
        <f>[1]InfoHospital!$B$12</f>
        <v>a_popov@gbg.bg</v>
      </c>
      <c r="C12" s="6" t="s">
        <v>3</v>
      </c>
      <c r="D12" s="10">
        <v>885916168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7"/>
      <c r="B14" s="43"/>
      <c r="C14" s="43"/>
      <c r="D14" s="43"/>
      <c r="E14" s="43"/>
      <c r="F14" s="44"/>
    </row>
    <row r="15" spans="1:6" ht="23.25" customHeight="1" x14ac:dyDescent="0.25">
      <c r="A15" s="58" t="s">
        <v>16</v>
      </c>
      <c r="B15" s="59"/>
      <c r="C15" s="59"/>
      <c r="D15" s="59"/>
      <c r="E15" s="59"/>
      <c r="F15" s="60"/>
    </row>
    <row r="16" spans="1:6" ht="15.75" x14ac:dyDescent="0.25">
      <c r="A16" s="54"/>
      <c r="B16" s="55"/>
      <c r="C16" s="55"/>
      <c r="D16" s="55"/>
      <c r="E16" s="55"/>
      <c r="F16" s="56"/>
    </row>
    <row r="17" spans="1:6" ht="42.75" customHeight="1" x14ac:dyDescent="0.25">
      <c r="A17" s="51" t="s">
        <v>17</v>
      </c>
      <c r="B17" s="52"/>
      <c r="C17" s="52"/>
      <c r="D17" s="52"/>
      <c r="E17" s="52"/>
      <c r="F17" s="53"/>
    </row>
    <row r="18" spans="1:6" ht="59.25" customHeight="1" x14ac:dyDescent="0.25">
      <c r="A18" s="54" t="str">
        <f>[1]InfoHospital!$A$18</f>
        <v>ФИКСАЛЕН БОН; ФАКТУРА – Дата, час, МОЛ, Булстат, адрес, код услуга, цена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18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0"/>
  <sheetViews>
    <sheetView zoomScale="87" zoomScaleNormal="87" workbookViewId="0">
      <selection activeCell="B112" sqref="B11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</row>
    <row r="2" spans="1:9" ht="49.5" customHeight="1" x14ac:dyDescent="0.25">
      <c r="A2" s="62" t="str">
        <f>InfoHospital!A1</f>
        <v>Медицински център Артро-Гоце Делчев ЕООД</v>
      </c>
      <c r="B2" s="62"/>
      <c r="C2" s="62"/>
      <c r="D2" s="62"/>
      <c r="E2" s="62"/>
      <c r="F2" s="62"/>
      <c r="G2" s="62"/>
      <c r="H2" s="62"/>
      <c r="I2" s="62"/>
    </row>
    <row r="3" spans="1:9" ht="49.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</row>
    <row r="4" spans="1:9" ht="15.75" x14ac:dyDescent="0.25">
      <c r="A4" s="22" t="s">
        <v>4</v>
      </c>
      <c r="B4" s="21">
        <f>InfoHospital!B3</f>
        <v>204321799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63" t="s">
        <v>22</v>
      </c>
      <c r="B6" s="63" t="s">
        <v>15</v>
      </c>
      <c r="C6" s="63" t="s">
        <v>25</v>
      </c>
      <c r="D6" s="63" t="s">
        <v>20</v>
      </c>
      <c r="E6" s="63"/>
      <c r="F6" s="63"/>
      <c r="G6" s="63"/>
      <c r="H6" s="63"/>
      <c r="I6" s="63"/>
    </row>
    <row r="7" spans="1:9" s="17" customFormat="1" ht="24.75" customHeight="1" x14ac:dyDescent="0.25">
      <c r="A7" s="63"/>
      <c r="B7" s="63"/>
      <c r="C7" s="63"/>
      <c r="D7" s="65" t="s">
        <v>23</v>
      </c>
      <c r="E7" s="66"/>
      <c r="F7" s="65" t="s">
        <v>21</v>
      </c>
      <c r="G7" s="66"/>
      <c r="H7" s="65" t="s">
        <v>24</v>
      </c>
      <c r="I7" s="66"/>
    </row>
    <row r="8" spans="1:9" s="18" customFormat="1" ht="51.75" customHeight="1" x14ac:dyDescent="0.25">
      <c r="A8" s="63"/>
      <c r="B8" s="63"/>
      <c r="C8" s="63"/>
      <c r="D8" s="29" t="s">
        <v>26</v>
      </c>
      <c r="E8" s="29" t="s">
        <v>27</v>
      </c>
      <c r="F8" s="29" t="s">
        <v>26</v>
      </c>
      <c r="G8" s="29" t="s">
        <v>27</v>
      </c>
      <c r="H8" s="29" t="s">
        <v>26</v>
      </c>
      <c r="I8" s="29" t="s">
        <v>27</v>
      </c>
    </row>
    <row r="9" spans="1:9" s="16" customFormat="1" ht="12.75" x14ac:dyDescent="0.25">
      <c r="A9" s="23"/>
      <c r="B9" s="24" t="str">
        <f>[1]HospitalPriceList!$B$8</f>
        <v>ПЪРВИЧЕН ПРЕГЛЕД</v>
      </c>
      <c r="C9" s="25">
        <v>1</v>
      </c>
      <c r="D9" s="26">
        <v>60</v>
      </c>
      <c r="E9" s="26">
        <v>30.68</v>
      </c>
      <c r="F9" s="26"/>
      <c r="G9" s="26"/>
      <c r="H9" s="26"/>
      <c r="I9" s="26"/>
    </row>
    <row r="10" spans="1:9" s="19" customFormat="1" ht="12.75" x14ac:dyDescent="0.25">
      <c r="A10" s="23"/>
      <c r="B10" s="24" t="str">
        <f>[1]HospitalPriceList!$B$9</f>
        <v>ВТОРИЧЕН ПРЕГЛЕД</v>
      </c>
      <c r="C10" s="25">
        <v>1</v>
      </c>
      <c r="D10" s="26">
        <v>40</v>
      </c>
      <c r="E10" s="26">
        <v>20.45</v>
      </c>
      <c r="F10" s="26"/>
      <c r="G10" s="26"/>
      <c r="H10" s="26"/>
      <c r="I10" s="26"/>
    </row>
    <row r="11" spans="1:9" s="19" customFormat="1" ht="12.75" x14ac:dyDescent="0.25">
      <c r="A11" s="23"/>
      <c r="B11" s="30" t="s">
        <v>28</v>
      </c>
      <c r="C11" s="25">
        <v>1</v>
      </c>
      <c r="D11" s="26">
        <v>2.9</v>
      </c>
      <c r="E11" s="26">
        <v>1.48</v>
      </c>
      <c r="F11" s="26"/>
      <c r="G11" s="26"/>
      <c r="H11" s="26"/>
      <c r="I11" s="26"/>
    </row>
    <row r="12" spans="1:9" s="19" customFormat="1" ht="12.75" x14ac:dyDescent="0.25">
      <c r="A12" s="23"/>
      <c r="B12" s="30" t="s">
        <v>33</v>
      </c>
      <c r="C12" s="31">
        <v>1</v>
      </c>
      <c r="D12" s="32">
        <v>30</v>
      </c>
      <c r="E12" s="26">
        <v>15.34</v>
      </c>
      <c r="F12" s="26"/>
      <c r="G12" s="26"/>
      <c r="H12" s="26"/>
      <c r="I12" s="26"/>
    </row>
    <row r="13" spans="1:9" ht="15.75" thickBot="1" x14ac:dyDescent="0.3">
      <c r="B13" s="33" t="s">
        <v>34</v>
      </c>
      <c r="C13" s="34">
        <v>1</v>
      </c>
      <c r="D13" s="36">
        <f>$D$12</f>
        <v>30</v>
      </c>
      <c r="E13" s="35">
        <v>15.34</v>
      </c>
    </row>
    <row r="14" spans="1:9" ht="15.75" thickBot="1" x14ac:dyDescent="0.3">
      <c r="B14" s="33" t="s">
        <v>35</v>
      </c>
      <c r="C14" s="34">
        <v>1</v>
      </c>
      <c r="D14" s="36">
        <f>$D$12</f>
        <v>30</v>
      </c>
      <c r="E14" s="35">
        <v>15.34</v>
      </c>
    </row>
    <row r="15" spans="1:9" ht="15.75" thickBot="1" x14ac:dyDescent="0.3">
      <c r="B15" s="33" t="s">
        <v>36</v>
      </c>
      <c r="C15" s="34">
        <v>1</v>
      </c>
      <c r="D15" s="37">
        <f>$D$10</f>
        <v>40</v>
      </c>
      <c r="E15" s="35">
        <v>20.45</v>
      </c>
    </row>
    <row r="16" spans="1:9" ht="15.75" thickBot="1" x14ac:dyDescent="0.25">
      <c r="B16" s="38" t="s">
        <v>37</v>
      </c>
      <c r="C16" s="34">
        <v>1</v>
      </c>
      <c r="D16" s="37">
        <f>$D$10</f>
        <v>40</v>
      </c>
      <c r="E16" s="35">
        <v>20.45</v>
      </c>
    </row>
    <row r="17" spans="2:5" ht="15.75" thickBot="1" x14ac:dyDescent="0.3">
      <c r="B17" s="33" t="s">
        <v>38</v>
      </c>
      <c r="C17" s="34">
        <v>1</v>
      </c>
      <c r="D17" s="35" t="s">
        <v>48</v>
      </c>
      <c r="E17" s="35">
        <v>10.23</v>
      </c>
    </row>
    <row r="18" spans="2:5" ht="15.75" thickBot="1" x14ac:dyDescent="0.3">
      <c r="B18" s="33" t="s">
        <v>29</v>
      </c>
      <c r="C18" s="34">
        <v>1</v>
      </c>
      <c r="D18" s="35">
        <v>8</v>
      </c>
      <c r="E18" s="35">
        <v>4.09</v>
      </c>
    </row>
    <row r="19" spans="2:5" ht="15.75" thickBot="1" x14ac:dyDescent="0.3">
      <c r="B19" s="33" t="s">
        <v>30</v>
      </c>
      <c r="C19" s="34">
        <v>1</v>
      </c>
      <c r="D19" s="35">
        <v>8</v>
      </c>
      <c r="E19" s="35">
        <v>4.09</v>
      </c>
    </row>
    <row r="20" spans="2:5" ht="15.75" thickBot="1" x14ac:dyDescent="0.3">
      <c r="B20" s="33" t="s">
        <v>39</v>
      </c>
      <c r="C20" s="34">
        <v>1</v>
      </c>
      <c r="D20" s="35">
        <v>12</v>
      </c>
      <c r="E20" s="35">
        <v>6.14</v>
      </c>
    </row>
    <row r="21" spans="2:5" ht="15.75" thickBot="1" x14ac:dyDescent="0.3">
      <c r="B21" s="33" t="s">
        <v>40</v>
      </c>
      <c r="C21" s="34">
        <v>1</v>
      </c>
      <c r="D21" s="35">
        <v>100</v>
      </c>
      <c r="E21" s="35">
        <v>51.13</v>
      </c>
    </row>
    <row r="22" spans="2:5" ht="15.75" thickBot="1" x14ac:dyDescent="0.3">
      <c r="B22" s="30" t="s">
        <v>41</v>
      </c>
      <c r="C22" s="34">
        <v>1</v>
      </c>
      <c r="D22" s="35">
        <v>100</v>
      </c>
      <c r="E22" s="35">
        <v>51.13</v>
      </c>
    </row>
    <row r="23" spans="2:5" ht="15.75" thickBot="1" x14ac:dyDescent="0.3">
      <c r="B23" s="30" t="s">
        <v>42</v>
      </c>
      <c r="C23" s="34">
        <v>1</v>
      </c>
      <c r="D23" s="37">
        <f>$D$10</f>
        <v>40</v>
      </c>
      <c r="E23" s="26">
        <v>20.45</v>
      </c>
    </row>
    <row r="24" spans="2:5" ht="15.75" thickBot="1" x14ac:dyDescent="0.3">
      <c r="B24" s="30" t="s">
        <v>31</v>
      </c>
      <c r="C24" s="34">
        <v>1</v>
      </c>
      <c r="D24" s="37">
        <f>$D$10</f>
        <v>40</v>
      </c>
      <c r="E24" s="26">
        <v>20.45</v>
      </c>
    </row>
    <row r="25" spans="2:5" ht="15.75" thickBot="1" x14ac:dyDescent="0.3">
      <c r="B25" s="30" t="s">
        <v>43</v>
      </c>
      <c r="C25" s="34">
        <v>1</v>
      </c>
      <c r="D25" s="36">
        <f>$D$12</f>
        <v>30</v>
      </c>
      <c r="E25" s="35">
        <v>15.34</v>
      </c>
    </row>
    <row r="26" spans="2:5" ht="15.75" thickBot="1" x14ac:dyDescent="0.3">
      <c r="B26" s="30" t="s">
        <v>44</v>
      </c>
      <c r="C26" s="34">
        <v>1</v>
      </c>
      <c r="D26" s="36">
        <f>$D$12</f>
        <v>30</v>
      </c>
      <c r="E26" s="35">
        <v>15.34</v>
      </c>
    </row>
    <row r="27" spans="2:5" ht="15.75" thickBot="1" x14ac:dyDescent="0.3">
      <c r="B27" s="30" t="s">
        <v>45</v>
      </c>
      <c r="C27" s="34">
        <v>1</v>
      </c>
      <c r="D27" s="35" t="s">
        <v>48</v>
      </c>
      <c r="E27" s="35">
        <v>10.23</v>
      </c>
    </row>
    <row r="28" spans="2:5" ht="15.75" thickBot="1" x14ac:dyDescent="0.3">
      <c r="B28" s="30" t="s">
        <v>46</v>
      </c>
      <c r="C28" s="34">
        <v>1</v>
      </c>
      <c r="D28" s="37">
        <f>$D$10</f>
        <v>40</v>
      </c>
      <c r="E28" s="26">
        <v>20.45</v>
      </c>
    </row>
    <row r="29" spans="2:5" ht="15.75" thickBot="1" x14ac:dyDescent="0.3">
      <c r="B29" s="30" t="s">
        <v>47</v>
      </c>
      <c r="C29" s="34">
        <v>1</v>
      </c>
      <c r="D29" s="37">
        <v>50</v>
      </c>
      <c r="E29" s="26">
        <v>25.56</v>
      </c>
    </row>
    <row r="30" spans="2:5" ht="15.75" thickBot="1" x14ac:dyDescent="0.3">
      <c r="B30" s="30" t="s">
        <v>32</v>
      </c>
      <c r="C30" s="34">
        <v>1</v>
      </c>
      <c r="D30" s="35" t="s">
        <v>49</v>
      </c>
      <c r="E30" s="35">
        <v>7.67</v>
      </c>
    </row>
    <row r="31" spans="2:5" ht="15.75" thickBot="1" x14ac:dyDescent="0.3">
      <c r="B31" s="30" t="s">
        <v>50</v>
      </c>
      <c r="C31" s="34">
        <v>1</v>
      </c>
      <c r="D31" s="35">
        <v>100</v>
      </c>
      <c r="E31" s="35">
        <v>51.13</v>
      </c>
    </row>
    <row r="32" spans="2:5" ht="15.75" thickBot="1" x14ac:dyDescent="0.3">
      <c r="B32" s="30" t="s">
        <v>51</v>
      </c>
      <c r="C32" s="34">
        <v>1</v>
      </c>
      <c r="D32" s="37" t="s">
        <v>57</v>
      </c>
      <c r="E32" s="37" t="s">
        <v>59</v>
      </c>
    </row>
    <row r="33" spans="2:5" ht="15.75" thickBot="1" x14ac:dyDescent="0.3">
      <c r="B33" s="30" t="s">
        <v>52</v>
      </c>
      <c r="C33" s="34">
        <v>1</v>
      </c>
      <c r="D33" s="37" t="s">
        <v>57</v>
      </c>
      <c r="E33" s="37" t="s">
        <v>59</v>
      </c>
    </row>
    <row r="34" spans="2:5" ht="15.75" thickBot="1" x14ac:dyDescent="0.3">
      <c r="B34" s="30" t="s">
        <v>53</v>
      </c>
      <c r="C34" s="34">
        <v>1</v>
      </c>
      <c r="D34" s="37" t="s">
        <v>57</v>
      </c>
      <c r="E34" s="37" t="s">
        <v>59</v>
      </c>
    </row>
    <row r="35" spans="2:5" ht="15.75" thickBot="1" x14ac:dyDescent="0.3">
      <c r="B35" s="30" t="s">
        <v>54</v>
      </c>
      <c r="C35" s="34">
        <v>1</v>
      </c>
      <c r="D35" s="37">
        <v>50</v>
      </c>
      <c r="E35" s="26">
        <v>25.56</v>
      </c>
    </row>
    <row r="36" spans="2:5" ht="15.75" thickBot="1" x14ac:dyDescent="0.3">
      <c r="B36" s="30" t="s">
        <v>55</v>
      </c>
      <c r="C36" s="34">
        <v>1</v>
      </c>
      <c r="D36" s="37" t="s">
        <v>58</v>
      </c>
      <c r="E36" s="26">
        <v>12.78</v>
      </c>
    </row>
    <row r="37" spans="2:5" ht="15.75" thickBot="1" x14ac:dyDescent="0.3">
      <c r="B37" s="30" t="s">
        <v>56</v>
      </c>
      <c r="C37" s="34">
        <v>1</v>
      </c>
      <c r="D37" s="35">
        <v>100</v>
      </c>
      <c r="E37" s="35">
        <v>51.13</v>
      </c>
    </row>
    <row r="38" spans="2:5" ht="15.75" thickBot="1" x14ac:dyDescent="0.3">
      <c r="B38" s="30" t="str">
        <f>[2]HospitalPriceList!B40</f>
        <v>РЕПОЗИЦИИ – БЕЗКРЪВНИ – КОЛЯННА СТАВА</v>
      </c>
      <c r="C38" s="34">
        <v>1</v>
      </c>
      <c r="D38" s="35">
        <v>100</v>
      </c>
      <c r="E38" s="35">
        <v>51.13</v>
      </c>
    </row>
    <row r="39" spans="2:5" ht="15.75" thickBot="1" x14ac:dyDescent="0.3">
      <c r="B39" s="30" t="str">
        <f>[2]HospitalPriceList!B41</f>
        <v>РЕПОЗИЦИИ – БЕЗКРЪВНИ – ГЛЕЗЕННА СТАВА</v>
      </c>
      <c r="C39" s="34">
        <v>1</v>
      </c>
      <c r="D39" s="37" t="str">
        <f t="shared" ref="D39:E39" si="0">D34</f>
        <v>80.00</v>
      </c>
      <c r="E39" s="37" t="str">
        <f t="shared" si="0"/>
        <v>40.90</v>
      </c>
    </row>
    <row r="40" spans="2:5" ht="15.75" thickBot="1" x14ac:dyDescent="0.3">
      <c r="B40" s="30" t="str">
        <f>[2]HospitalPriceList!B42</f>
        <v>РЕПОЗИЦИИ – БЕЗКРЪВНИ – СТЪПАЛО С ПРЪСТИ</v>
      </c>
      <c r="C40" s="34">
        <v>1</v>
      </c>
      <c r="D40" s="37">
        <f t="shared" ref="D40:E40" si="1">D29</f>
        <v>50</v>
      </c>
      <c r="E40" s="26">
        <f t="shared" si="1"/>
        <v>25.56</v>
      </c>
    </row>
    <row r="41" spans="2:5" ht="15.75" thickBot="1" x14ac:dyDescent="0.3">
      <c r="B41" s="30" t="str">
        <f>[2]HospitalPriceList!B43</f>
        <v>ФИКСАЦИЯ С КИРШНЕРОВА ИГЛА – ПРЪСТИ</v>
      </c>
      <c r="C41" s="34">
        <v>1</v>
      </c>
      <c r="D41" s="37">
        <f t="shared" ref="D41:E41" si="2">D29</f>
        <v>50</v>
      </c>
      <c r="E41" s="26">
        <f t="shared" si="2"/>
        <v>25.56</v>
      </c>
    </row>
    <row r="42" spans="2:5" ht="26.25" thickBot="1" x14ac:dyDescent="0.3">
      <c r="B42" s="30" t="str">
        <f>[2]HospitalPriceList!B44</f>
        <v>ФИКСАЦИЯ С КИРШНЕРОВА ИГЛА – МЕТАТАРЗАЛНИ И МЕТАКАРПАЛНИ КОСТИ</v>
      </c>
      <c r="C42" s="34">
        <v>1</v>
      </c>
      <c r="D42" s="37" t="s">
        <v>60</v>
      </c>
      <c r="E42" s="37" t="s">
        <v>61</v>
      </c>
    </row>
    <row r="43" spans="2:5" ht="15.75" thickBot="1" x14ac:dyDescent="0.3">
      <c r="B43" s="30" t="str">
        <f>[2]HospitalPriceList!B45</f>
        <v>УНГВИС ИНКАРНАТУС – ВРАСТНАЛ НОКЪТ</v>
      </c>
      <c r="C43" s="34">
        <v>1</v>
      </c>
      <c r="D43" s="35" t="s">
        <v>68</v>
      </c>
      <c r="E43" s="35">
        <f t="shared" ref="E43" si="3">E38</f>
        <v>51.13</v>
      </c>
    </row>
    <row r="44" spans="2:5" ht="15.75" thickBot="1" x14ac:dyDescent="0.3">
      <c r="B44" s="30" t="str">
        <f>[2]HospitalPriceList!B46</f>
        <v>ПЪРВИЧНА ОБРАБОТКА И ШЕВ НА РАНА</v>
      </c>
      <c r="C44" s="34">
        <v>1</v>
      </c>
      <c r="D44" s="35" t="s">
        <v>62</v>
      </c>
      <c r="E44" s="35" t="s">
        <v>63</v>
      </c>
    </row>
    <row r="45" spans="2:5" ht="15.75" thickBot="1" x14ac:dyDescent="0.3">
      <c r="B45" s="30" t="str">
        <f>[2]HospitalPriceList!$B$49</f>
        <v>АНЕСТЕЗИЯ</v>
      </c>
      <c r="C45" s="34">
        <f t="shared" ref="C45:C52" si="4">$C$43</f>
        <v>1</v>
      </c>
      <c r="D45" s="32">
        <v>150</v>
      </c>
      <c r="E45" s="30">
        <v>76.69</v>
      </c>
    </row>
    <row r="46" spans="2:5" ht="15.75" thickBot="1" x14ac:dyDescent="0.3">
      <c r="B46" s="30" t="str">
        <f>[2]HospitalPriceList!$B$50</f>
        <v>ЛОКАЛНА АНЕСТЕЗИЯ</v>
      </c>
      <c r="C46" s="34">
        <f t="shared" si="4"/>
        <v>1</v>
      </c>
      <c r="D46" s="32">
        <v>25</v>
      </c>
      <c r="E46" s="30">
        <v>12.78</v>
      </c>
    </row>
    <row r="47" spans="2:5" ht="15.75" thickBot="1" x14ac:dyDescent="0.3">
      <c r="B47" s="30" t="str">
        <f>[2]HospitalPriceList!B52</f>
        <v>ОТСТРАНЯВАНЕ НА КЪРЛЕЖ</v>
      </c>
      <c r="C47" s="34">
        <f t="shared" si="4"/>
        <v>1</v>
      </c>
      <c r="D47" s="36">
        <f t="shared" ref="D47:E47" si="5">D26</f>
        <v>30</v>
      </c>
      <c r="E47" s="36">
        <f t="shared" si="5"/>
        <v>15.34</v>
      </c>
    </row>
    <row r="48" spans="2:5" ht="15.75" thickBot="1" x14ac:dyDescent="0.3">
      <c r="B48" s="30" t="str">
        <f>[2]HospitalPriceList!B53</f>
        <v>ЕКСТРАКЦИЯ НА ЧУЖДО ТЯЛО</v>
      </c>
      <c r="C48" s="34">
        <f t="shared" si="4"/>
        <v>1</v>
      </c>
      <c r="D48" s="37">
        <f t="shared" ref="D48:E48" si="6">D28</f>
        <v>40</v>
      </c>
      <c r="E48" s="26">
        <f t="shared" si="6"/>
        <v>20.45</v>
      </c>
    </row>
    <row r="49" spans="2:5" ht="15.75" thickBot="1" x14ac:dyDescent="0.3">
      <c r="B49" s="30" t="str">
        <f>[2]HospitalPriceList!B54</f>
        <v>ЛКК</v>
      </c>
      <c r="C49" s="34">
        <f t="shared" si="4"/>
        <v>1</v>
      </c>
      <c r="D49" s="36">
        <f t="shared" ref="D49:E49" si="7">D47</f>
        <v>30</v>
      </c>
      <c r="E49" s="36">
        <f t="shared" si="7"/>
        <v>15.34</v>
      </c>
    </row>
    <row r="50" spans="2:5" ht="15.75" thickBot="1" x14ac:dyDescent="0.3">
      <c r="B50" s="30" t="str">
        <f>[2]HospitalPriceList!B55</f>
        <v>БОЛНИЧЕН ЗА ВТОРИ/ТРЕТИ РАБОТОДАТЕЛ</v>
      </c>
      <c r="C50" s="34">
        <f t="shared" si="4"/>
        <v>1</v>
      </c>
      <c r="D50" s="36">
        <v>10</v>
      </c>
      <c r="E50" s="36">
        <v>5.1100000000000003</v>
      </c>
    </row>
    <row r="51" spans="2:5" ht="15.75" thickBot="1" x14ac:dyDescent="0.3">
      <c r="B51" s="30" t="str">
        <f>[2]HospitalPriceList!B56</f>
        <v>НАСОЧВАНЕ ЗА ЯМР-ИЗСЛЕДВАНЕ</v>
      </c>
      <c r="C51" s="34">
        <f t="shared" si="4"/>
        <v>1</v>
      </c>
      <c r="D51" s="37">
        <f t="shared" ref="D51:E51" si="8">D41</f>
        <v>50</v>
      </c>
      <c r="E51" s="26">
        <f t="shared" si="8"/>
        <v>25.56</v>
      </c>
    </row>
    <row r="52" spans="2:5" ht="26.25" thickBot="1" x14ac:dyDescent="0.3">
      <c r="B52" s="30" t="str">
        <f>[2]HospitalPriceList!B57</f>
        <v>ПРОТОКОЛ ЗА ТЕЛК ОТ ЛКК ЗА ПРОДЪЛЖАВАНЕ НА ВР.НЕТРУДОСПОСОБНОСТ</v>
      </c>
      <c r="C52" s="34">
        <f t="shared" si="4"/>
        <v>1</v>
      </c>
      <c r="D52" s="36">
        <f t="shared" ref="D52:E52" si="9">D47</f>
        <v>30</v>
      </c>
      <c r="E52" s="36">
        <f t="shared" si="9"/>
        <v>15.34</v>
      </c>
    </row>
    <row r="53" spans="2:5" ht="15.75" thickBot="1" x14ac:dyDescent="0.3">
      <c r="B53" s="30" t="str">
        <f>[2]HospitalPriceList!B58</f>
        <v>МЕДИЦИНСКО СВИДЕТЕЛСТВО ЗА ШОФЬОРСКА КНИЖКА</v>
      </c>
      <c r="C53" s="34">
        <f t="shared" ref="C53:C64" si="10">C50</f>
        <v>1</v>
      </c>
      <c r="D53" s="37">
        <f t="shared" ref="D53:E53" si="11">D51</f>
        <v>50</v>
      </c>
      <c r="E53" s="26">
        <f t="shared" si="11"/>
        <v>25.56</v>
      </c>
    </row>
    <row r="54" spans="2:5" ht="15.75" thickBot="1" x14ac:dyDescent="0.3">
      <c r="B54" s="30" t="str">
        <f>[2]HospitalPriceList!B59</f>
        <v>МЕДИЦИНСКО СВИДЕТЕЛСТВО ЗА РАБОТА</v>
      </c>
      <c r="C54" s="34">
        <f t="shared" si="10"/>
        <v>1</v>
      </c>
      <c r="D54" s="37">
        <f t="shared" ref="D54:E54" si="12">D48</f>
        <v>40</v>
      </c>
      <c r="E54" s="26">
        <f t="shared" si="12"/>
        <v>20.45</v>
      </c>
    </row>
    <row r="55" spans="2:5" ht="15.75" thickBot="1" x14ac:dyDescent="0.3">
      <c r="B55" s="30" t="str">
        <f>[2]HospitalPriceList!$B$62</f>
        <v>НЕКРЕКТОМИЯ</v>
      </c>
      <c r="C55" s="34">
        <f t="shared" si="10"/>
        <v>1</v>
      </c>
      <c r="D55" s="37">
        <f t="shared" ref="D55:E55" si="13">D54</f>
        <v>40</v>
      </c>
      <c r="E55" s="26">
        <f t="shared" si="13"/>
        <v>20.45</v>
      </c>
    </row>
    <row r="56" spans="2:5" ht="15.75" thickBot="1" x14ac:dyDescent="0.3">
      <c r="B56" s="30" t="str">
        <f>[2]HospitalPriceList!B64</f>
        <v>ЕЛЕКТРОКАРДИОГРАМА С РАЗЧИТАНЕ</v>
      </c>
      <c r="C56" s="34">
        <f t="shared" si="10"/>
        <v>1</v>
      </c>
      <c r="D56" s="36">
        <f t="shared" ref="D56:E56" si="14">D52</f>
        <v>30</v>
      </c>
      <c r="E56" s="36">
        <f t="shared" si="14"/>
        <v>15.34</v>
      </c>
    </row>
    <row r="57" spans="2:5" ht="15.75" thickBot="1" x14ac:dyDescent="0.3">
      <c r="B57" s="30" t="str">
        <f>[2]HospitalPriceList!B65</f>
        <v>ЕЛЕКТРОКАРДИОГРАМА</v>
      </c>
      <c r="C57" s="34">
        <f t="shared" si="10"/>
        <v>1</v>
      </c>
      <c r="D57" s="35" t="str">
        <f t="shared" ref="D57:E57" si="15">D27</f>
        <v>20.00</v>
      </c>
      <c r="E57" s="35">
        <f t="shared" si="15"/>
        <v>10.23</v>
      </c>
    </row>
    <row r="58" spans="2:5" ht="15.75" thickBot="1" x14ac:dyDescent="0.3">
      <c r="B58" s="30" t="str">
        <f>[2]HospitalPriceList!B66</f>
        <v>ГАСТРОСКОПИЯ</v>
      </c>
      <c r="C58" s="34">
        <f t="shared" si="10"/>
        <v>1</v>
      </c>
      <c r="D58" s="35" t="s">
        <v>65</v>
      </c>
      <c r="E58" s="35" t="s">
        <v>64</v>
      </c>
    </row>
    <row r="59" spans="2:5" ht="15.75" thickBot="1" x14ac:dyDescent="0.3">
      <c r="B59" s="30" t="str">
        <f>[2]HospitalPriceList!B67</f>
        <v>КОЛОНОСКОПИЯ</v>
      </c>
      <c r="C59" s="34">
        <f t="shared" si="10"/>
        <v>1</v>
      </c>
      <c r="D59" s="35" t="s">
        <v>66</v>
      </c>
      <c r="E59" s="35" t="s">
        <v>67</v>
      </c>
    </row>
    <row r="60" spans="2:5" ht="15.75" thickBot="1" x14ac:dyDescent="0.3">
      <c r="B60" s="30" t="str">
        <f>[2]HospitalPriceList!$B$68</f>
        <v>ВЕЛОЕРГОМЕТРИЯ</v>
      </c>
      <c r="C60" s="34">
        <f t="shared" si="10"/>
        <v>1</v>
      </c>
      <c r="D60" s="37" t="str">
        <f t="shared" ref="D60:E60" si="16">D39</f>
        <v>80.00</v>
      </c>
      <c r="E60" s="37" t="str">
        <f t="shared" si="16"/>
        <v>40.90</v>
      </c>
    </row>
    <row r="61" spans="2:5" ht="15.75" thickBot="1" x14ac:dyDescent="0.3">
      <c r="B61" s="30" t="str">
        <f>[2]HospitalPriceList!$B$78</f>
        <v>МЕДИЦИНСКА КОНСУЛТАЦИЯ</v>
      </c>
      <c r="C61" s="34">
        <f t="shared" si="10"/>
        <v>1</v>
      </c>
      <c r="D61" s="36">
        <f t="shared" ref="D61:E61" si="17">D52</f>
        <v>30</v>
      </c>
      <c r="E61" s="36">
        <f t="shared" si="17"/>
        <v>15.34</v>
      </c>
    </row>
    <row r="62" spans="2:5" ht="15.75" thickBot="1" x14ac:dyDescent="0.3">
      <c r="B62" s="30" t="str">
        <f>[2]HospitalPriceList!$B$79</f>
        <v>ТОНОМЕТРИЯ</v>
      </c>
      <c r="C62" s="34">
        <f t="shared" si="10"/>
        <v>1</v>
      </c>
      <c r="D62" s="35" t="str">
        <f t="shared" ref="D62:E62" si="18">D57</f>
        <v>20.00</v>
      </c>
      <c r="E62" s="35">
        <f t="shared" si="18"/>
        <v>10.23</v>
      </c>
    </row>
    <row r="63" spans="2:5" ht="15.75" thickBot="1" x14ac:dyDescent="0.3">
      <c r="B63" s="30" t="str">
        <f>[2]HospitalPriceList!B82</f>
        <v>ГИНЕКОЛОГИЧЕН ПРЕГЛЕД – КОНСУЛТАЦИЯ И ТЕРАПИЯ</v>
      </c>
      <c r="C63" s="34">
        <f t="shared" si="10"/>
        <v>1</v>
      </c>
      <c r="D63" s="35" t="str">
        <f t="shared" ref="D63:E63" si="19">D43</f>
        <v>100.00</v>
      </c>
      <c r="E63" s="35">
        <f t="shared" si="19"/>
        <v>51.13</v>
      </c>
    </row>
    <row r="64" spans="2:5" ht="15.75" thickBot="1" x14ac:dyDescent="0.3">
      <c r="B64" s="30" t="str">
        <f>[2]HospitalPriceList!B83</f>
        <v>ВТОРИЧЕН ПРЕГЛЕД – ГИНЕКОЛОГИЧЕН</v>
      </c>
      <c r="C64" s="34">
        <f t="shared" si="10"/>
        <v>1</v>
      </c>
      <c r="D64" s="35" t="str">
        <f t="shared" ref="D64:E64" si="20">D44</f>
        <v>60.00</v>
      </c>
      <c r="E64" s="35" t="str">
        <f t="shared" si="20"/>
        <v>30.68</v>
      </c>
    </row>
    <row r="65" spans="2:5" ht="15.75" thickBot="1" x14ac:dyDescent="0.3">
      <c r="B65" s="30" t="str">
        <f>[2]HospitalPriceList!B86</f>
        <v>ЕХОГРАФСКИ ПРЕГЛЕД НА МАЛЪК ТАЗ ИЛИ ВАГИНАЛНА ЕХОГРАФИЯ</v>
      </c>
      <c r="C65" s="34">
        <f t="shared" ref="C65:C68" si="21">$C$55</f>
        <v>1</v>
      </c>
      <c r="D65" s="37">
        <f t="shared" ref="D65:E65" si="22">D53</f>
        <v>50</v>
      </c>
      <c r="E65" s="26">
        <f t="shared" si="22"/>
        <v>25.56</v>
      </c>
    </row>
    <row r="66" spans="2:5" ht="15.75" thickBot="1" x14ac:dyDescent="0.3">
      <c r="B66" s="30" t="str">
        <f>[2]HospitalPriceList!B87</f>
        <v>ЕХОГРАФСКИ ПРЕГЛЕД НА БРЕМЕННА</v>
      </c>
      <c r="C66" s="34">
        <f t="shared" si="21"/>
        <v>1</v>
      </c>
      <c r="D66" s="37">
        <f t="shared" ref="D66:E66" si="23">D53</f>
        <v>50</v>
      </c>
      <c r="E66" s="26">
        <f t="shared" si="23"/>
        <v>25.56</v>
      </c>
    </row>
    <row r="67" spans="2:5" ht="15.75" thickBot="1" x14ac:dyDescent="0.3">
      <c r="B67" s="30" t="str">
        <f>[2]HospitalPriceList!B111</f>
        <v>РЕНТГЕНОГРАФИЯ НА ЧЕРЕП</v>
      </c>
      <c r="C67" s="34">
        <f t="shared" si="21"/>
        <v>1</v>
      </c>
      <c r="D67" s="37">
        <v>35</v>
      </c>
      <c r="E67" s="26">
        <v>17.899999999999999</v>
      </c>
    </row>
    <row r="68" spans="2:5" ht="15.75" thickBot="1" x14ac:dyDescent="0.3">
      <c r="B68" s="30" t="str">
        <f>[2]HospitalPriceList!B112</f>
        <v>РЕНТГЕНОГРАФИЯ НА ГРЪБНАЧНИ ПРЕШЛЕНИ</v>
      </c>
      <c r="C68" s="34">
        <f t="shared" si="21"/>
        <v>1</v>
      </c>
      <c r="D68" s="37">
        <f t="shared" ref="D68:D90" si="24">D67</f>
        <v>35</v>
      </c>
      <c r="E68" s="26">
        <f t="shared" ref="E68:E90" si="25">E67</f>
        <v>17.899999999999999</v>
      </c>
    </row>
    <row r="69" spans="2:5" ht="15.75" thickBot="1" x14ac:dyDescent="0.3">
      <c r="B69" s="30" t="str">
        <f>[2]HospitalPriceList!B113</f>
        <v>РЕНТГЕНОГРАФИЯ НА ГРЪДЕН КОШ И БЯЛ ДРОБ</v>
      </c>
      <c r="C69" s="34">
        <f t="shared" ref="C69:C90" si="26">$C$68</f>
        <v>1</v>
      </c>
      <c r="D69" s="37">
        <f t="shared" si="24"/>
        <v>35</v>
      </c>
      <c r="E69" s="26">
        <f t="shared" si="25"/>
        <v>17.899999999999999</v>
      </c>
    </row>
    <row r="70" spans="2:5" ht="15.75" thickBot="1" x14ac:dyDescent="0.3">
      <c r="B70" s="30" t="str">
        <f>[2]HospitalPriceList!B114</f>
        <v>РЕНТГЕНОГРАФИЯ НА КОРЕМ</v>
      </c>
      <c r="C70" s="34">
        <f t="shared" si="26"/>
        <v>1</v>
      </c>
      <c r="D70" s="37">
        <f t="shared" si="24"/>
        <v>35</v>
      </c>
      <c r="E70" s="26">
        <f t="shared" si="25"/>
        <v>17.899999999999999</v>
      </c>
    </row>
    <row r="71" spans="2:5" ht="15.75" thickBot="1" x14ac:dyDescent="0.3">
      <c r="B71" s="30" t="str">
        <f>[2]HospitalPriceList!B115</f>
        <v>РЕНТГЕНОГРАФИЯ НА ТАЗ</v>
      </c>
      <c r="C71" s="34">
        <f t="shared" si="26"/>
        <v>1</v>
      </c>
      <c r="D71" s="37">
        <f t="shared" si="24"/>
        <v>35</v>
      </c>
      <c r="E71" s="26">
        <f t="shared" si="25"/>
        <v>17.899999999999999</v>
      </c>
    </row>
    <row r="72" spans="2:5" ht="15.75" thickBot="1" x14ac:dyDescent="0.3">
      <c r="B72" s="30" t="str">
        <f>[2]HospitalPriceList!B116</f>
        <v>РЕНТГЕНОГРАФИЯ НА КЛАВИКУЛА</v>
      </c>
      <c r="C72" s="34">
        <f t="shared" si="26"/>
        <v>1</v>
      </c>
      <c r="D72" s="37">
        <f t="shared" si="24"/>
        <v>35</v>
      </c>
      <c r="E72" s="26">
        <f t="shared" si="25"/>
        <v>17.899999999999999</v>
      </c>
    </row>
    <row r="73" spans="2:5" ht="15.75" thickBot="1" x14ac:dyDescent="0.3">
      <c r="B73" s="30" t="str">
        <f>[2]HospitalPriceList!B117</f>
        <v>РЕНТГЕНОГРАФИЯ НА АКРОМИОКЛАВИКУЛАРНА СТАВА</v>
      </c>
      <c r="C73" s="34">
        <f t="shared" si="26"/>
        <v>1</v>
      </c>
      <c r="D73" s="37">
        <f t="shared" si="24"/>
        <v>35</v>
      </c>
      <c r="E73" s="26">
        <f t="shared" si="25"/>
        <v>17.899999999999999</v>
      </c>
    </row>
    <row r="74" spans="2:5" ht="15.75" thickBot="1" x14ac:dyDescent="0.3">
      <c r="B74" s="30" t="str">
        <f>[2]HospitalPriceList!B118</f>
        <v>РЕНТГЕНОГРАФИЯ НА СКАПУЛА</v>
      </c>
      <c r="C74" s="34">
        <f t="shared" si="26"/>
        <v>1</v>
      </c>
      <c r="D74" s="37">
        <f t="shared" si="24"/>
        <v>35</v>
      </c>
      <c r="E74" s="26">
        <f t="shared" si="25"/>
        <v>17.899999999999999</v>
      </c>
    </row>
    <row r="75" spans="2:5" ht="15.75" thickBot="1" x14ac:dyDescent="0.3">
      <c r="B75" s="30" t="str">
        <f>[2]HospitalPriceList!B119</f>
        <v>РЕНТГЕНОГРАФИЯ НА РАМЕННА СТАВА</v>
      </c>
      <c r="C75" s="34">
        <f t="shared" si="26"/>
        <v>1</v>
      </c>
      <c r="D75" s="37">
        <f t="shared" si="24"/>
        <v>35</v>
      </c>
      <c r="E75" s="26">
        <f t="shared" si="25"/>
        <v>17.899999999999999</v>
      </c>
    </row>
    <row r="76" spans="2:5" ht="15.75" thickBot="1" x14ac:dyDescent="0.3">
      <c r="B76" s="30" t="str">
        <f>[2]HospitalPriceList!B120</f>
        <v>РЕНТГЕНОГРАФИЯ НА ХУМЕРУС</v>
      </c>
      <c r="C76" s="34">
        <f t="shared" si="26"/>
        <v>1</v>
      </c>
      <c r="D76" s="37">
        <f t="shared" si="24"/>
        <v>35</v>
      </c>
      <c r="E76" s="26">
        <f t="shared" si="25"/>
        <v>17.899999999999999</v>
      </c>
    </row>
    <row r="77" spans="2:5" ht="15.75" thickBot="1" x14ac:dyDescent="0.3">
      <c r="B77" s="30" t="str">
        <f>[2]HospitalPriceList!B121</f>
        <v>РЕНТГЕНОГРАФИЯ НА ЛАКЕТНА СТАВА</v>
      </c>
      <c r="C77" s="34">
        <f t="shared" si="26"/>
        <v>1</v>
      </c>
      <c r="D77" s="37">
        <f t="shared" si="24"/>
        <v>35</v>
      </c>
      <c r="E77" s="26">
        <f t="shared" si="25"/>
        <v>17.899999999999999</v>
      </c>
    </row>
    <row r="78" spans="2:5" ht="15.75" thickBot="1" x14ac:dyDescent="0.3">
      <c r="B78" s="30" t="str">
        <f>[2]HospitalPriceList!B122</f>
        <v>РЕНТГЕНОГРАФИЯ НА АНТЕБРАХИУМ</v>
      </c>
      <c r="C78" s="34">
        <f t="shared" si="26"/>
        <v>1</v>
      </c>
      <c r="D78" s="37">
        <f t="shared" si="24"/>
        <v>35</v>
      </c>
      <c r="E78" s="26">
        <f t="shared" si="25"/>
        <v>17.899999999999999</v>
      </c>
    </row>
    <row r="79" spans="2:5" ht="15.75" thickBot="1" x14ac:dyDescent="0.3">
      <c r="B79" s="30" t="str">
        <f>[2]HospitalPriceList!B123</f>
        <v>РЕНТГЕНОГРАФИЯ НА ГРИВНЕНА СТАВА</v>
      </c>
      <c r="C79" s="34">
        <f t="shared" si="26"/>
        <v>1</v>
      </c>
      <c r="D79" s="37">
        <f t="shared" si="24"/>
        <v>35</v>
      </c>
      <c r="E79" s="26">
        <f t="shared" si="25"/>
        <v>17.899999999999999</v>
      </c>
    </row>
    <row r="80" spans="2:5" ht="15.75" thickBot="1" x14ac:dyDescent="0.3">
      <c r="B80" s="30" t="str">
        <f>[2]HospitalPriceList!B124</f>
        <v>РЕНТГЕНОГРАФИЯ НА ДЛАН И ПРЪСТИ</v>
      </c>
      <c r="C80" s="34">
        <f t="shared" si="26"/>
        <v>1</v>
      </c>
      <c r="D80" s="37">
        <f t="shared" si="24"/>
        <v>35</v>
      </c>
      <c r="E80" s="26">
        <f t="shared" si="25"/>
        <v>17.899999999999999</v>
      </c>
    </row>
    <row r="81" spans="2:5" ht="15.75" thickBot="1" x14ac:dyDescent="0.3">
      <c r="B81" s="30" t="str">
        <f>[2]HospitalPriceList!B125</f>
        <v>РЕНТГЕНОГРАФИЯ НА СТЕРНОКЛАВИКУЛАРНА СТАВА</v>
      </c>
      <c r="C81" s="34">
        <f t="shared" si="26"/>
        <v>1</v>
      </c>
      <c r="D81" s="37">
        <f t="shared" si="24"/>
        <v>35</v>
      </c>
      <c r="E81" s="26">
        <f t="shared" si="25"/>
        <v>17.899999999999999</v>
      </c>
    </row>
    <row r="82" spans="2:5" ht="15.75" thickBot="1" x14ac:dyDescent="0.3">
      <c r="B82" s="30" t="str">
        <f>[2]HospitalPriceList!B126</f>
        <v>РЕНТГЕНОГРАФИЯ НА САКРОИЛИАЧНА СТАВА</v>
      </c>
      <c r="C82" s="34">
        <f t="shared" si="26"/>
        <v>1</v>
      </c>
      <c r="D82" s="37">
        <f t="shared" si="24"/>
        <v>35</v>
      </c>
      <c r="E82" s="26">
        <f t="shared" si="25"/>
        <v>17.899999999999999</v>
      </c>
    </row>
    <row r="83" spans="2:5" ht="15.75" thickBot="1" x14ac:dyDescent="0.3">
      <c r="B83" s="30" t="str">
        <f>[2]HospitalPriceList!B127</f>
        <v>РЕНТГЕНОГРАФИЯ НА ТАЗОБЕДРЕНА СТАВА</v>
      </c>
      <c r="C83" s="34">
        <f t="shared" si="26"/>
        <v>1</v>
      </c>
      <c r="D83" s="37">
        <f t="shared" si="24"/>
        <v>35</v>
      </c>
      <c r="E83" s="26">
        <f t="shared" si="25"/>
        <v>17.899999999999999</v>
      </c>
    </row>
    <row r="84" spans="2:5" ht="15.75" thickBot="1" x14ac:dyDescent="0.3">
      <c r="B84" s="30" t="str">
        <f>[2]HospitalPriceList!B128</f>
        <v>РЕНТГЕНОГРАФИЯ НА БЕДРЕНА КОСТ</v>
      </c>
      <c r="C84" s="34">
        <f t="shared" si="26"/>
        <v>1</v>
      </c>
      <c r="D84" s="37">
        <f t="shared" si="24"/>
        <v>35</v>
      </c>
      <c r="E84" s="26">
        <f t="shared" si="25"/>
        <v>17.899999999999999</v>
      </c>
    </row>
    <row r="85" spans="2:5" ht="15.75" thickBot="1" x14ac:dyDescent="0.3">
      <c r="B85" s="30" t="str">
        <f>[2]HospitalPriceList!B129</f>
        <v>РЕНТГЕНОГРАФИЯ НА КОЛЯННА СТАВА</v>
      </c>
      <c r="C85" s="34">
        <f t="shared" si="26"/>
        <v>1</v>
      </c>
      <c r="D85" s="37">
        <f t="shared" si="24"/>
        <v>35</v>
      </c>
      <c r="E85" s="26">
        <f t="shared" si="25"/>
        <v>17.899999999999999</v>
      </c>
    </row>
    <row r="86" spans="2:5" ht="15.75" thickBot="1" x14ac:dyDescent="0.3">
      <c r="B86" s="30" t="str">
        <f>[2]HospitalPriceList!B130</f>
        <v>РЕНТГЕНОГРАФИЯ НА ПОДБЕДРИЦА</v>
      </c>
      <c r="C86" s="34">
        <f t="shared" si="26"/>
        <v>1</v>
      </c>
      <c r="D86" s="37">
        <f t="shared" si="24"/>
        <v>35</v>
      </c>
      <c r="E86" s="26">
        <f t="shared" si="25"/>
        <v>17.899999999999999</v>
      </c>
    </row>
    <row r="87" spans="2:5" ht="15.75" thickBot="1" x14ac:dyDescent="0.3">
      <c r="B87" s="30" t="str">
        <f>[2]HospitalPriceList!B131</f>
        <v>РЕНТГЕНОГРАФИЯ НА ГЛЕЗЕННА СТАВА</v>
      </c>
      <c r="C87" s="34">
        <f t="shared" si="26"/>
        <v>1</v>
      </c>
      <c r="D87" s="37">
        <f t="shared" si="24"/>
        <v>35</v>
      </c>
      <c r="E87" s="26">
        <f t="shared" si="25"/>
        <v>17.899999999999999</v>
      </c>
    </row>
    <row r="88" spans="2:5" ht="15.75" thickBot="1" x14ac:dyDescent="0.3">
      <c r="B88" s="30" t="str">
        <f>[2]HospitalPriceList!B132</f>
        <v>РЕНТГЕНОГРАФИЯ НА СТЪПАЛО И ПРЪСТИ</v>
      </c>
      <c r="C88" s="34">
        <f t="shared" si="26"/>
        <v>1</v>
      </c>
      <c r="D88" s="37">
        <f t="shared" si="24"/>
        <v>35</v>
      </c>
      <c r="E88" s="26">
        <f t="shared" si="25"/>
        <v>17.899999999999999</v>
      </c>
    </row>
    <row r="89" spans="2:5" ht="15.75" thickBot="1" x14ac:dyDescent="0.3">
      <c r="B89" s="30" t="str">
        <f>[2]HospitalPriceList!B133</f>
        <v>РЕНТГЕНОГРАФИЯ НА СИНУСИ</v>
      </c>
      <c r="C89" s="34">
        <f t="shared" si="26"/>
        <v>1</v>
      </c>
      <c r="D89" s="37">
        <f t="shared" si="24"/>
        <v>35</v>
      </c>
      <c r="E89" s="26">
        <f t="shared" si="25"/>
        <v>17.899999999999999</v>
      </c>
    </row>
    <row r="90" spans="2:5" ht="15.75" thickBot="1" x14ac:dyDescent="0.3">
      <c r="B90" s="30" t="str">
        <f>[2]HospitalPriceList!B134</f>
        <v>РЕНТГЕНОГРАФИЯ НА НОСНИ КОСТИ</v>
      </c>
      <c r="C90" s="34">
        <f t="shared" si="26"/>
        <v>1</v>
      </c>
      <c r="D90" s="37">
        <f t="shared" si="24"/>
        <v>35</v>
      </c>
      <c r="E90" s="26">
        <f t="shared" si="25"/>
        <v>17.899999999999999</v>
      </c>
    </row>
    <row r="91" spans="2:5" ht="15.75" thickBot="1" x14ac:dyDescent="0.3">
      <c r="B91" s="30" t="str">
        <f>[2]HospitalPriceList!$B$150</f>
        <v>ИЗМЕРВАНИЯ / ЪГЛОМЕТРИЯ, САНТИМЕТРИЯ /</v>
      </c>
      <c r="C91" s="34">
        <f>$C$90</f>
        <v>1</v>
      </c>
      <c r="D91" s="36">
        <f t="shared" ref="D91:E91" si="27">D25</f>
        <v>30</v>
      </c>
      <c r="E91" s="35">
        <f t="shared" si="27"/>
        <v>15.34</v>
      </c>
    </row>
    <row r="92" spans="2:5" ht="15.75" thickBot="1" x14ac:dyDescent="0.3">
      <c r="B92" s="30" t="str">
        <f>[2]HospitalPriceList!B151</f>
        <v>МАНУАЛНО МУСКУЛНО ТЕСТУВАНЕ</v>
      </c>
      <c r="C92" s="34">
        <f t="shared" ref="C92:C98" si="28">$C$90</f>
        <v>1</v>
      </c>
      <c r="D92" s="35" t="str">
        <f t="shared" ref="D92:E92" si="29">D57</f>
        <v>20.00</v>
      </c>
      <c r="E92" s="35">
        <f t="shared" si="29"/>
        <v>10.23</v>
      </c>
    </row>
    <row r="93" spans="2:5" ht="15.75" thickBot="1" x14ac:dyDescent="0.3">
      <c r="B93" s="30" t="str">
        <f>[2]HospitalPriceList!B152</f>
        <v>ОБУЧЕНИЕ В ХОДЕНЕ И ПОЛЗВАНЕ НА ПОМОЩНИ СРЕДСТВА</v>
      </c>
      <c r="C93" s="34">
        <f t="shared" si="28"/>
        <v>1</v>
      </c>
      <c r="D93" s="35" t="str">
        <f t="shared" ref="D93:E93" si="30">D30</f>
        <v>15.00</v>
      </c>
      <c r="E93" s="35">
        <f t="shared" si="30"/>
        <v>7.67</v>
      </c>
    </row>
    <row r="94" spans="2:5" ht="15.75" thickBot="1" x14ac:dyDescent="0.3">
      <c r="B94" s="30" t="str">
        <f>[2]HospitalPriceList!$B$157</f>
        <v>МАСАЖ ОБЩИ ТЕХНИКИ /ЕДНО ПОЛЕ/</v>
      </c>
      <c r="C94" s="34">
        <f t="shared" si="28"/>
        <v>1</v>
      </c>
      <c r="D94" s="37">
        <f t="shared" ref="D94:E94" si="31">D48</f>
        <v>40</v>
      </c>
      <c r="E94" s="26">
        <f t="shared" si="31"/>
        <v>20.45</v>
      </c>
    </row>
    <row r="95" spans="2:5" ht="15.75" thickBot="1" x14ac:dyDescent="0.3">
      <c r="B95" s="30" t="str">
        <f>[2]HospitalPriceList!$B$161</f>
        <v>ЕЛЕКТРОСТИМУЛАЦИЯ НА ПЕРИФЕРЕН НЕРВ</v>
      </c>
      <c r="C95" s="34">
        <f t="shared" si="28"/>
        <v>1</v>
      </c>
      <c r="D95" s="36">
        <f t="shared" ref="D95:E95" si="32">D52</f>
        <v>30</v>
      </c>
      <c r="E95" s="36">
        <f t="shared" si="32"/>
        <v>15.34</v>
      </c>
    </row>
    <row r="96" spans="2:5" ht="15.75" thickBot="1" x14ac:dyDescent="0.3">
      <c r="B96" s="30" t="str">
        <f>[2]HospitalPriceList!$B$166</f>
        <v>ЛЕЧЕНИЕ С НИСКО, СРЕДНО И ВИСОКО-ЧЕСТОТЕН ТОК НА ЕДНО ПОЛЕ</v>
      </c>
      <c r="C96" s="34">
        <f t="shared" si="28"/>
        <v>1</v>
      </c>
      <c r="D96" s="32">
        <v>10</v>
      </c>
      <c r="E96" s="36">
        <v>5.1100000000000003</v>
      </c>
    </row>
    <row r="97" spans="2:5" ht="15.75" thickBot="1" x14ac:dyDescent="0.3">
      <c r="B97" s="30" t="str">
        <f>[2]HospitalPriceList!$B$168</f>
        <v>ЛЕЧЕНИЕ С НИСКОЧЕСТОТНО МАГНИТНО ПОЛЕ НА ЕДНО ПОЛЕ</v>
      </c>
      <c r="C97" s="34">
        <f t="shared" si="28"/>
        <v>1</v>
      </c>
      <c r="D97" s="35" t="str">
        <f t="shared" ref="D97:E97" si="33">D62</f>
        <v>20.00</v>
      </c>
      <c r="E97" s="35">
        <f t="shared" si="33"/>
        <v>10.23</v>
      </c>
    </row>
    <row r="98" spans="2:5" ht="15.75" thickBot="1" x14ac:dyDescent="0.3">
      <c r="B98" s="30" t="str">
        <f>[2]HospitalPriceList!$B$171</f>
        <v>ЛЕЧЕНИЕ С УЛТРАЗВУК НА ЕДНО ПОЛЕ</v>
      </c>
      <c r="C98" s="34">
        <f t="shared" si="28"/>
        <v>1</v>
      </c>
      <c r="D98" s="32">
        <f t="shared" ref="D98:E98" si="34">D96</f>
        <v>10</v>
      </c>
      <c r="E98" s="36">
        <f t="shared" si="34"/>
        <v>5.1100000000000003</v>
      </c>
    </row>
    <row r="99" spans="2:5" ht="15.75" thickBot="1" x14ac:dyDescent="0.3">
      <c r="B99" s="30" t="str">
        <f>[2]HospitalPriceList!$B$175</f>
        <v>БЕЗЛЕКАРСТВЕНО ЛЕЧЕНИЕ НА БОЛКАТА /10 ДНИ/</v>
      </c>
      <c r="C99" s="34">
        <f t="shared" ref="C99:C103" si="35">$C$98</f>
        <v>1</v>
      </c>
      <c r="D99" s="35" t="s">
        <v>69</v>
      </c>
      <c r="E99" s="35" t="s">
        <v>70</v>
      </c>
    </row>
    <row r="100" spans="2:5" ht="15.75" thickBot="1" x14ac:dyDescent="0.3">
      <c r="B100" s="30" t="str">
        <f>[2]HospitalPriceList!$B$177</f>
        <v>ПРОГРАМА ЗА ПАЦИЕНТИ СЛЕД ИНСУЛТНИ УСЛОЖНЕНИЯ /10 ДНИ/</v>
      </c>
      <c r="C100" s="34">
        <f t="shared" si="35"/>
        <v>1</v>
      </c>
      <c r="D100" s="35" t="str">
        <f t="shared" ref="D100:E100" si="36">D99</f>
        <v>400.00</v>
      </c>
      <c r="E100" s="35" t="str">
        <f t="shared" si="36"/>
        <v>204.52</v>
      </c>
    </row>
    <row r="101" spans="2:5" ht="26.25" thickBot="1" x14ac:dyDescent="0.3">
      <c r="B101" s="30" t="str">
        <f>[2]HospitalPriceList!B178</f>
        <v>МАНУАЛНА ТЕРАПИЯ-МОБИЛИЗАЦИИ, РЕЛАКСАЦИОННИ ТЕХНИКИ И МАНИПУЛАЦИИ</v>
      </c>
      <c r="C101" s="34">
        <f>$C$100</f>
        <v>1</v>
      </c>
      <c r="D101" s="32">
        <f>[2]HospitalPriceList!D178</f>
        <v>50</v>
      </c>
      <c r="E101" s="30">
        <f>$E$65</f>
        <v>25.56</v>
      </c>
    </row>
    <row r="102" spans="2:5" ht="15.75" thickBot="1" x14ac:dyDescent="0.3">
      <c r="B102" s="30" t="str">
        <f>[2]HospitalPriceList!$B$185</f>
        <v>ЛИМФОДРЕНАЖЕН МАСАЖ – АПАРАТЕН</v>
      </c>
      <c r="C102" s="34">
        <f t="shared" si="35"/>
        <v>1</v>
      </c>
      <c r="D102" s="35" t="str">
        <f t="shared" ref="D102:E102" si="37">D92</f>
        <v>20.00</v>
      </c>
      <c r="E102" s="35">
        <f t="shared" si="37"/>
        <v>10.23</v>
      </c>
    </row>
    <row r="103" spans="2:5" ht="15.75" thickBot="1" x14ac:dyDescent="0.3">
      <c r="B103" s="30" t="str">
        <f>[2]HospitalPriceList!B193</f>
        <v>ПЪРВИЧЕН ПРЕГЛЕД – ФИЗИОТЕРАПЕВТ</v>
      </c>
      <c r="C103" s="34">
        <f t="shared" si="35"/>
        <v>1</v>
      </c>
      <c r="D103" s="26">
        <f t="shared" ref="D103:E103" si="38">D9</f>
        <v>60</v>
      </c>
      <c r="E103" s="26">
        <f t="shared" si="38"/>
        <v>30.68</v>
      </c>
    </row>
    <row r="104" spans="2:5" ht="15.75" thickBot="1" x14ac:dyDescent="0.3">
      <c r="B104" s="30" t="str">
        <f>[2]HospitalPriceList!B194</f>
        <v>ВТОРИЧЕН ПРЕГЛЕД – ФИЗИОТЕРАПЕВТ</v>
      </c>
      <c r="C104" s="34">
        <f>$C$103</f>
        <v>1</v>
      </c>
      <c r="D104" s="26">
        <f t="shared" ref="D104:E104" si="39">D10</f>
        <v>40</v>
      </c>
      <c r="E104" s="26">
        <f t="shared" si="39"/>
        <v>20.45</v>
      </c>
    </row>
    <row r="105" spans="2:5" ht="15.75" thickBot="1" x14ac:dyDescent="0.3">
      <c r="B105" s="30" t="str">
        <f>[2]HospitalPriceList!$B$195</f>
        <v>ТАКСА КОНСУМАТИВИ /ЕЖЕДНЕВНО НА ПРОЦЕДУРА/</v>
      </c>
      <c r="C105" s="34">
        <f>$C$103</f>
        <v>1</v>
      </c>
      <c r="D105" s="32">
        <f t="shared" ref="D105:E105" si="40">D98</f>
        <v>10</v>
      </c>
      <c r="E105" s="36">
        <f t="shared" si="40"/>
        <v>5.1100000000000003</v>
      </c>
    </row>
    <row r="106" spans="2:5" ht="26.25" thickBot="1" x14ac:dyDescent="0.3">
      <c r="B106" s="30" t="str">
        <f>[2]HospitalPriceList!$B$197</f>
        <v>ПРЕГЛЕД И ПОДГОТОВКА НА ДОКУМЕНТИ ЗА САНАТОРИАЛНО И БАЛНОЛЕЧЕНИЕ</v>
      </c>
      <c r="C106" s="34">
        <f t="shared" ref="C106:C110" si="41">$C$105</f>
        <v>1</v>
      </c>
      <c r="D106" s="35" t="str">
        <f t="shared" ref="D106:E106" si="42">D102</f>
        <v>20.00</v>
      </c>
      <c r="E106" s="35">
        <f t="shared" si="42"/>
        <v>10.23</v>
      </c>
    </row>
    <row r="107" spans="2:5" ht="15.75" thickBot="1" x14ac:dyDescent="0.3">
      <c r="B107" s="30" t="str">
        <f>[2]HospitalPriceList!$B$201</f>
        <v>ДОПЛЕРОВА СОНОГРАФИЯ</v>
      </c>
      <c r="C107" s="34">
        <f t="shared" si="41"/>
        <v>1</v>
      </c>
      <c r="D107" s="32">
        <f t="shared" ref="D107:E107" si="43">D101</f>
        <v>50</v>
      </c>
      <c r="E107" s="30">
        <f t="shared" si="43"/>
        <v>25.56</v>
      </c>
    </row>
    <row r="108" spans="2:5" ht="15.75" thickBot="1" x14ac:dyDescent="0.3">
      <c r="B108" s="30" t="str">
        <f>[2]HospitalPriceList!$B$206</f>
        <v>ИЗМЕРВАНЕ НА РР</v>
      </c>
      <c r="C108" s="34">
        <f t="shared" si="41"/>
        <v>1</v>
      </c>
      <c r="D108" s="32">
        <f t="shared" ref="D108:E108" si="44">D105</f>
        <v>10</v>
      </c>
      <c r="E108" s="36">
        <f t="shared" si="44"/>
        <v>5.1100000000000003</v>
      </c>
    </row>
    <row r="109" spans="2:5" ht="15.75" thickBot="1" x14ac:dyDescent="0.3">
      <c r="B109" s="30" t="str">
        <f>[2]HospitalPriceList!$B$207</f>
        <v>РАЗЧИТАНЕ НА РЕНТГЕНОВО ИЗСЛЕДВАНЕ</v>
      </c>
      <c r="C109" s="34">
        <f t="shared" si="41"/>
        <v>1</v>
      </c>
      <c r="D109" s="32">
        <f t="shared" ref="D109:E109" si="45">D108</f>
        <v>10</v>
      </c>
      <c r="E109" s="36">
        <f t="shared" si="45"/>
        <v>5.1100000000000003</v>
      </c>
    </row>
    <row r="110" spans="2:5" ht="15.75" thickBot="1" x14ac:dyDescent="0.3">
      <c r="B110" s="30" t="str">
        <f>[2]HospitalPriceList!$B$210</f>
        <v>HIGH INTENSITY LASER</v>
      </c>
      <c r="C110" s="34">
        <f t="shared" si="41"/>
        <v>1</v>
      </c>
      <c r="D110" s="32">
        <f t="shared" ref="D110:E110" si="46">D107</f>
        <v>50</v>
      </c>
      <c r="E110" s="30">
        <f t="shared" si="46"/>
        <v>25.56</v>
      </c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2025-09-05T12:10:32Z</dcterms:modified>
</cp:coreProperties>
</file>