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Ot_C\Julia\Documents\ot Obstinata\Otchet 01-06.2025\"/>
    </mc:Choice>
  </mc:AlternateContent>
  <xr:revisionPtr revIDLastSave="0" documentId="13_ncr:1_{99B81907-EDED-4757-A3E7-F0ABE865DDA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2" l="1"/>
  <c r="G65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50" i="2"/>
  <c r="G51" i="2"/>
  <c r="G52" i="2"/>
  <c r="G53" i="2"/>
  <c r="G54" i="2"/>
  <c r="G55" i="2"/>
  <c r="G48" i="2"/>
  <c r="G49" i="2"/>
  <c r="G37" i="2"/>
  <c r="G25" i="2"/>
  <c r="G26" i="2"/>
  <c r="G27" i="2"/>
  <c r="G28" i="2"/>
  <c r="G29" i="2"/>
  <c r="G30" i="2"/>
  <c r="G31" i="2"/>
  <c r="G32" i="2"/>
  <c r="G33" i="2"/>
  <c r="G34" i="2"/>
  <c r="G35" i="2"/>
  <c r="G36" i="2"/>
  <c r="G38" i="2"/>
  <c r="G39" i="2"/>
  <c r="G40" i="2"/>
  <c r="G41" i="2"/>
  <c r="G42" i="2"/>
  <c r="G43" i="2"/>
  <c r="G44" i="2"/>
  <c r="G45" i="2"/>
  <c r="G46" i="2"/>
  <c r="G47" i="2"/>
  <c r="G24" i="2"/>
  <c r="G20" i="2"/>
  <c r="G21" i="2"/>
  <c r="G22" i="2"/>
  <c r="G23" i="2"/>
  <c r="G19" i="2"/>
  <c r="G18" i="2"/>
  <c r="G9" i="2"/>
  <c r="G10" i="2"/>
  <c r="G11" i="2"/>
  <c r="G12" i="2"/>
  <c r="G13" i="2"/>
  <c r="G14" i="2"/>
  <c r="G15" i="2"/>
  <c r="G16" i="2"/>
  <c r="G17" i="2"/>
  <c r="G8" i="2"/>
  <c r="A2" i="2"/>
  <c r="B4" i="2"/>
</calcChain>
</file>

<file path=xl/sharedStrings.xml><?xml version="1.0" encoding="utf-8"?>
<sst xmlns="http://schemas.openxmlformats.org/spreadsheetml/2006/main" count="230" uniqueCount="159">
  <si>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</si>
  <si>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</si>
  <si>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</si>
  <si>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</si>
  <si>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</si>
  <si>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</si>
  <si>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</si>
  <si>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</si>
  <si>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</si>
  <si>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</si>
  <si>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</si>
  <si>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</si>
  <si>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</si>
  <si>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</si>
  <si>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</si>
  <si>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</si>
  <si>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</si>
  <si>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</si>
  <si>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</si>
  <si>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</si>
  <si>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</si>
  <si>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</si>
  <si>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</si>
  <si>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</si>
  <si>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</si>
  <si>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СБАЛПФЗ "Д-р Трейман" ЕООД</t>
  </si>
  <si>
    <t>000130104</t>
  </si>
  <si>
    <t>0404212017</t>
  </si>
  <si>
    <t>04</t>
  </si>
  <si>
    <t>Д-р Стела Денчева Стефанова, д.м.</t>
  </si>
  <si>
    <t>Велико Търново</t>
  </si>
  <si>
    <t>местност Света гора</t>
  </si>
  <si>
    <t>инж.Юлия Колева Владкова</t>
  </si>
  <si>
    <t>odpfzs_vt@abv.bg</t>
  </si>
  <si>
    <t>sbalpfz-vt.com</t>
  </si>
  <si>
    <t>Хронична обструктивна белодробна болест-остра екзацербация</t>
  </si>
  <si>
    <t xml:space="preserve"> Бронхопневмония и бронхиолит при лица над 18 годишна възраст</t>
  </si>
  <si>
    <t>Бронхиална астма: среднотежък и тежък пристъп при лица над 18-годишна възраст</t>
  </si>
  <si>
    <t>Диагностика и лечение на алергични заболявания на дихателната система при лица над 18 години</t>
  </si>
  <si>
    <t>Гнойно-възпалителни заболявания на бронхо-белодробната система при лица над 18 години</t>
  </si>
  <si>
    <t>Бронхоскопски процедури – диагностични и терапевтични при заболявания на бронхо-белодробната система</t>
  </si>
  <si>
    <t>Декомпенсирана хронична дихателна недостатъчност при болестии на дихателната система при лица над 18 години</t>
  </si>
  <si>
    <t>КП 38</t>
  </si>
  <si>
    <t>КП 39</t>
  </si>
  <si>
    <t>КП 40.1</t>
  </si>
  <si>
    <t>КП 41.1</t>
  </si>
  <si>
    <t>КП 42.1</t>
  </si>
  <si>
    <t>КП 43</t>
  </si>
  <si>
    <t>КП 45</t>
  </si>
  <si>
    <t>бр.</t>
  </si>
  <si>
    <t>леглоден</t>
  </si>
  <si>
    <t>ФО 1</t>
  </si>
  <si>
    <t>ФО 2</t>
  </si>
  <si>
    <t>дейности по системно регистриране, съхранение и изпращане на данни за лицата с туберкулоза за нуждите на специализирана електронна информационна система за регистриране на пациенти с туберкулоза, суспектни и контактни</t>
  </si>
  <si>
    <t>новорегистрирано лице</t>
  </si>
  <si>
    <t>ФО 3</t>
  </si>
  <si>
    <t>лечение ТБК без мултилекарствена резистентност в клиники/отделения с II ниво на компетентност - активна фаза</t>
  </si>
  <si>
    <t>лечение ТБК без мултилекарствена резистентност в клиники/отделения с II ниво на компетентност - продължителна фаза</t>
  </si>
  <si>
    <t>месец</t>
  </si>
  <si>
    <t xml:space="preserve">ФО 4 </t>
  </si>
  <si>
    <t>амбулаторно проследяване (диспансеризация) на пациенти с ТБК</t>
  </si>
  <si>
    <t>ФО 5</t>
  </si>
  <si>
    <t>амбулаторно проследяван на суспектни лица, контактни лица и лица с ЛТБИ</t>
  </si>
  <si>
    <t>Преглед в амбулатория –клиничен преглед ( не включва рентгеново изследване)</t>
  </si>
  <si>
    <t>Вторичен преглед в амбулатория</t>
  </si>
  <si>
    <t xml:space="preserve">Преглед в домашна обстановка </t>
  </si>
  <si>
    <t>Вторичен преглед в домашни условия</t>
  </si>
  <si>
    <t>Преглед - профилактичен (здравна книжка)</t>
  </si>
  <si>
    <t>Медицински документ, удостоверяващ състоянието на пациента</t>
  </si>
  <si>
    <t>Медицински документ - дубликат</t>
  </si>
  <si>
    <t>Проба за реакция на Манту</t>
  </si>
  <si>
    <t>Бронходилататорен тест</t>
  </si>
  <si>
    <t>Вземане на венозна кръв</t>
  </si>
  <si>
    <t>Венозна инжекция</t>
  </si>
  <si>
    <t>Мускулна инжекция</t>
  </si>
  <si>
    <t>Плеврална пункция - отбременяваща</t>
  </si>
  <si>
    <t>Плеврална пункция + цитологични резултати</t>
  </si>
  <si>
    <t>ЕКГ с 12 отвеждания</t>
  </si>
  <si>
    <t>ФИД (спирометрия)</t>
  </si>
  <si>
    <t>Индивидуални инхалации</t>
  </si>
  <si>
    <t>Кислородолечение за един ден в дома</t>
  </si>
  <si>
    <t>ден</t>
  </si>
  <si>
    <t>Бронхоскопия</t>
  </si>
  <si>
    <t>Рентгенография на бял дроб и сърце-с интерпретация на данните</t>
  </si>
  <si>
    <t>Рентгеноскопия многоосева</t>
  </si>
  <si>
    <t>Кръвно-газов анализ</t>
  </si>
  <si>
    <t>ПКК</t>
  </si>
  <si>
    <t>ПКК + ДКК</t>
  </si>
  <si>
    <t>СУЕ</t>
  </si>
  <si>
    <t>Урина-комплексно изследване:</t>
  </si>
  <si>
    <t>- специфично тегло;                                  - уробилиноген;</t>
  </si>
  <si>
    <t>- захар;                                                        - кетони;</t>
  </si>
  <si>
    <t>- белтък;                                                      - кръв;</t>
  </si>
  <si>
    <t>- РН;                                                             - билирубин;</t>
  </si>
  <si>
    <t>Окултни кръвоизливи</t>
  </si>
  <si>
    <t>Биохимични изследвания</t>
  </si>
  <si>
    <t>- глюкоза (кръвна захар);</t>
  </si>
  <si>
    <t>- урея;</t>
  </si>
  <si>
    <t>- креатинин;</t>
  </si>
  <si>
    <t>- пикочна киселина;</t>
  </si>
  <si>
    <t>- билирубин - общ;</t>
  </si>
  <si>
    <t>- билирубин - директен;</t>
  </si>
  <si>
    <t>- общ белтък;</t>
  </si>
  <si>
    <t>- албумин;</t>
  </si>
  <si>
    <t>- фибриноген;</t>
  </si>
  <si>
    <t>- АСАТ;</t>
  </si>
  <si>
    <t>- АЛАТ;</t>
  </si>
  <si>
    <t>- ГГТ;</t>
  </si>
  <si>
    <t>- АФ;</t>
  </si>
  <si>
    <t>- холестерол;</t>
  </si>
  <si>
    <t>- HDL - холестерол;</t>
  </si>
  <si>
    <t>- LDL - холестерол;</t>
  </si>
  <si>
    <t>- триглицериди;</t>
  </si>
  <si>
    <t>- електролити: K, Na, Cl</t>
  </si>
  <si>
    <t>Протромбинов комплекс</t>
  </si>
  <si>
    <t>Посявка и Антибиограма</t>
  </si>
  <si>
    <t>Еозинофили в храчка/секрет/</t>
  </si>
  <si>
    <t>БК-директна</t>
  </si>
  <si>
    <t>БК-посявка</t>
  </si>
  <si>
    <t>D-Dimer</t>
  </si>
  <si>
    <t>Контейнер за вземане на материал (храчка, урина...), транспортиране до специализирана лаборатория и екарисаж</t>
  </si>
  <si>
    <t>Контейнер за материали</t>
  </si>
  <si>
    <t>Болничен престой на пациент по желаниев стационарните отделения на специализираната болница</t>
  </si>
  <si>
    <t>Престой във ВИП-стая - на ден</t>
  </si>
  <si>
    <t>Леглоден на придружител по желание</t>
  </si>
  <si>
    <t>Избор по желание на фибробронхоскопист</t>
  </si>
  <si>
    <t>Полисомнография</t>
  </si>
  <si>
    <t>ТБ Спот</t>
  </si>
  <si>
    <t>Изготвяне на копие на запис от образно изследване</t>
  </si>
  <si>
    <t>Ползване на телевизия за 1 ден /24 часа/</t>
  </si>
  <si>
    <t>Антигенен тест за Ковид 19</t>
  </si>
  <si>
    <t>Антитяло тест за Ковид 19</t>
  </si>
  <si>
    <t>Решение на ЛКК, оценяващо временна неработоспособност за пациенти, непровеждащи лечение в СБАЛПФЗ "Д-р Трейман" ЕООД</t>
  </si>
  <si>
    <r>
      <t xml:space="preserve">Избор по желание на пациента </t>
    </r>
    <r>
      <rPr>
        <b/>
        <sz val="12"/>
        <rFont val="Times New Roman"/>
        <family val="1"/>
        <charset val="204"/>
      </rPr>
      <t>на лекар</t>
    </r>
  </si>
  <si>
    <r>
      <t>Избор по женалие на пациента</t>
    </r>
    <r>
      <rPr>
        <b/>
        <sz val="12"/>
        <rFont val="Times New Roman"/>
        <family val="1"/>
        <charset val="204"/>
      </rPr>
      <t xml:space="preserve"> на екип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</si>
  <si>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</si>
  <si>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 Пр 25</t>
  </si>
  <si>
    <t>Диагностична и терапевтична пункция и/или биопсия</t>
  </si>
  <si>
    <t>А Пр 33.1</t>
  </si>
  <si>
    <t>Парентерална инфузия на лекарствени продукти по терапевтична схема</t>
  </si>
  <si>
    <t>А Пр 38</t>
  </si>
  <si>
    <t>Определяне на план за лечение и проследяване на терапевтичния отговор при пациенти, получаващи скъпоструващи лекарствени продукти по реда на чл.78, ал.2 от ЗЗО</t>
  </si>
  <si>
    <t>А Пр 40</t>
  </si>
  <si>
    <t>Амбулаторно лечение и контрол на идиопатична белодробна фиброза - договорено за 1 блок</t>
  </si>
  <si>
    <t>Изготвяне на протокол за представяне на ТЕЛК на пациент за присъжсане на категория инвалидност</t>
  </si>
  <si>
    <t>CRP</t>
  </si>
  <si>
    <t>Защитна маска FFP2</t>
  </si>
  <si>
    <t>Такса за обучение за поставяне на МАНТУ</t>
  </si>
  <si>
    <t>Такса за обучение за поставяне на ваксина</t>
  </si>
  <si>
    <t>Копирни услуги - едностранно</t>
  </si>
  <si>
    <t>Копирни услуги - двустранно</t>
  </si>
  <si>
    <t>200.00 + стойността на изследванията</t>
  </si>
  <si>
    <t>Рентгенография без интерпретация на данните</t>
  </si>
  <si>
    <t>по 3 лв. на параметър</t>
  </si>
  <si>
    <t>Цена  в EUR</t>
  </si>
  <si>
    <t>Цена в лв., заплащана от:</t>
  </si>
  <si>
    <t>на параметър</t>
  </si>
  <si>
    <t xml:space="preserve">Курс Евро: </t>
  </si>
  <si>
    <t>1€ = 1.95583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</si>
</sst>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/>
    <xf numFmtId="0" fontId="1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left" wrapText="1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/>
    </xf>
    <xf numFmtId="49" fontId="16" fillId="0" borderId="13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2" fontId="16" fillId="0" borderId="13" xfId="0" applyNumberFormat="1" applyFont="1" applyBorder="1"/>
    <xf numFmtId="0" fontId="16" fillId="0" borderId="13" xfId="0" applyFont="1" applyBorder="1" applyAlignment="1">
      <alignment horizontal="left" vertical="center"/>
    </xf>
    <xf numFmtId="17" fontId="16" fillId="0" borderId="13" xfId="0" applyNumberFormat="1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16" fillId="0" borderId="13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 wrapText="1"/>
    </xf>
    <xf numFmtId="2" fontId="4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2" fontId="18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right" vertical="center"/>
    </xf>
    <xf numFmtId="2" fontId="4" fillId="0" borderId="16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pfzs_v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25</v>
      </c>
      <c r="B1" s="54"/>
      <c r="C1" s="54"/>
      <c r="D1" s="54"/>
      <c r="E1" s="54"/>
      <c r="F1" s="55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23" t="s">
        <v>26</v>
      </c>
      <c r="C3" s="4" t="s">
        <v>5</v>
      </c>
      <c r="D3" s="23" t="s">
        <v>27</v>
      </c>
      <c r="E3" s="4" t="s">
        <v>6</v>
      </c>
      <c r="F3" s="24" t="s">
        <v>28</v>
      </c>
    </row>
    <row r="4" spans="1:6" ht="15.75" x14ac:dyDescent="0.25">
      <c r="A4" s="63" t="s">
        <v>29</v>
      </c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31</v>
      </c>
      <c r="C8" s="4" t="s">
        <v>14</v>
      </c>
      <c r="D8" s="9"/>
      <c r="E8" s="4" t="s">
        <v>13</v>
      </c>
      <c r="F8" s="7"/>
    </row>
    <row r="9" spans="1:6" ht="15.75" x14ac:dyDescent="0.25">
      <c r="A9" s="66" t="s">
        <v>11</v>
      </c>
      <c r="B9" s="67"/>
      <c r="C9" s="67"/>
      <c r="D9" s="67"/>
      <c r="E9" s="67"/>
      <c r="F9" s="68"/>
    </row>
    <row r="10" spans="1:6" ht="15.75" x14ac:dyDescent="0.25">
      <c r="A10" s="63" t="s">
        <v>32</v>
      </c>
      <c r="B10" s="64"/>
      <c r="C10" s="64"/>
      <c r="D10" s="64"/>
      <c r="E10" s="64"/>
      <c r="F10" s="65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25" t="s">
        <v>33</v>
      </c>
      <c r="C12" s="6" t="s">
        <v>3</v>
      </c>
      <c r="D12" s="10">
        <v>879976630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 t="s">
        <v>34</v>
      </c>
      <c r="B14" s="54"/>
      <c r="C14" s="54"/>
      <c r="D14" s="54"/>
      <c r="E14" s="54"/>
      <c r="F14" s="55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/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0341580-10E2-45CE-B5EB-EE3453A994E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5"/>
  <sheetViews>
    <sheetView tabSelected="1" topLeftCell="A85" zoomScaleNormal="100" workbookViewId="0">
      <selection activeCell="E106" sqref="E10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0.85546875" style="14" customWidth="1"/>
    <col min="5" max="6" width="10.28515625" style="14" customWidth="1"/>
    <col min="7" max="16384" width="9.140625" style="14"/>
  </cols>
  <sheetData>
    <row r="1" spans="1:7" s="13" customFormat="1" ht="50.25" customHeight="1" x14ac:dyDescent="0.25">
      <c r="A1" s="73" t="s">
        <v>19</v>
      </c>
      <c r="B1" s="73"/>
      <c r="C1" s="73"/>
      <c r="D1" s="73"/>
      <c r="E1" s="73"/>
      <c r="F1" s="73"/>
    </row>
    <row r="2" spans="1:7" ht="49.5" customHeight="1" x14ac:dyDescent="0.25">
      <c r="A2" s="74" t="str">
        <f>InfoHospital!A1</f>
        <v>СБАЛПФЗ "Д-р Трейман" ЕООД</v>
      </c>
      <c r="B2" s="74"/>
      <c r="C2" s="74"/>
      <c r="D2" s="74"/>
      <c r="E2" s="74"/>
      <c r="F2" s="74"/>
    </row>
    <row r="3" spans="1:7" ht="49.5" customHeight="1" x14ac:dyDescent="0.25">
      <c r="A3" s="76" t="s">
        <v>1</v>
      </c>
      <c r="B3" s="76"/>
      <c r="C3" s="76"/>
      <c r="D3" s="76"/>
      <c r="E3" s="76"/>
      <c r="F3" s="76"/>
    </row>
    <row r="4" spans="1:7" ht="15.75" x14ac:dyDescent="0.25">
      <c r="A4" s="22" t="s">
        <v>4</v>
      </c>
      <c r="B4" s="21" t="str">
        <f>InfoHospital!B3</f>
        <v>000130104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5" t="s">
        <v>21</v>
      </c>
      <c r="B6" s="75" t="s">
        <v>15</v>
      </c>
      <c r="C6" s="75" t="s">
        <v>24</v>
      </c>
      <c r="D6" s="75" t="s">
        <v>155</v>
      </c>
      <c r="E6" s="75"/>
      <c r="F6" s="75"/>
      <c r="G6" s="69" t="s">
        <v>154</v>
      </c>
    </row>
    <row r="7" spans="1:7" s="18" customFormat="1" ht="51.75" customHeight="1" x14ac:dyDescent="0.25">
      <c r="A7" s="75"/>
      <c r="B7" s="75"/>
      <c r="C7" s="75"/>
      <c r="D7" s="27" t="s">
        <v>22</v>
      </c>
      <c r="E7" s="27" t="s">
        <v>20</v>
      </c>
      <c r="F7" s="27" t="s">
        <v>23</v>
      </c>
      <c r="G7" s="69"/>
    </row>
    <row r="8" spans="1:7" s="16" customFormat="1" ht="15.75" x14ac:dyDescent="0.25">
      <c r="A8" s="34" t="s">
        <v>42</v>
      </c>
      <c r="B8" s="29" t="s">
        <v>35</v>
      </c>
      <c r="C8" s="30" t="s">
        <v>49</v>
      </c>
      <c r="D8" s="36"/>
      <c r="E8" s="37">
        <v>1188</v>
      </c>
      <c r="F8" s="36"/>
      <c r="G8" s="44">
        <f>E8/1.95583</f>
        <v>607.41475486110755</v>
      </c>
    </row>
    <row r="9" spans="1:7" s="19" customFormat="1" ht="15.75" x14ac:dyDescent="0.25">
      <c r="A9" s="34" t="s">
        <v>43</v>
      </c>
      <c r="B9" s="29" t="s">
        <v>36</v>
      </c>
      <c r="C9" s="30" t="s">
        <v>49</v>
      </c>
      <c r="D9" s="36"/>
      <c r="E9" s="36">
        <v>1516.32</v>
      </c>
      <c r="F9" s="36"/>
      <c r="G9" s="44">
        <f t="shared" ref="G9:G17" si="0">E9/1.95583</f>
        <v>775.28210529545004</v>
      </c>
    </row>
    <row r="10" spans="1:7" s="19" customFormat="1" ht="31.5" x14ac:dyDescent="0.25">
      <c r="A10" s="34" t="s">
        <v>44</v>
      </c>
      <c r="B10" s="31" t="s">
        <v>37</v>
      </c>
      <c r="C10" s="30" t="s">
        <v>49</v>
      </c>
      <c r="D10" s="36"/>
      <c r="E10" s="36">
        <v>1049.76</v>
      </c>
      <c r="F10" s="36"/>
      <c r="G10" s="44">
        <f t="shared" si="0"/>
        <v>536.73376520454235</v>
      </c>
    </row>
    <row r="11" spans="1:7" s="19" customFormat="1" ht="29.25" customHeight="1" x14ac:dyDescent="0.25">
      <c r="A11" s="34" t="s">
        <v>45</v>
      </c>
      <c r="B11" s="32" t="s">
        <v>38</v>
      </c>
      <c r="C11" s="30" t="s">
        <v>49</v>
      </c>
      <c r="D11" s="36"/>
      <c r="E11" s="36">
        <v>736.56</v>
      </c>
      <c r="F11" s="36"/>
      <c r="G11" s="44">
        <f t="shared" si="0"/>
        <v>376.59714801388668</v>
      </c>
    </row>
    <row r="12" spans="1:7" s="19" customFormat="1" ht="31.5" x14ac:dyDescent="0.25">
      <c r="A12" s="34" t="s">
        <v>46</v>
      </c>
      <c r="B12" s="31" t="s">
        <v>39</v>
      </c>
      <c r="C12" s="30" t="s">
        <v>49</v>
      </c>
      <c r="D12" s="36"/>
      <c r="E12" s="36">
        <v>1701.13</v>
      </c>
      <c r="F12" s="36"/>
      <c r="G12" s="44">
        <f t="shared" si="0"/>
        <v>869.77395785932322</v>
      </c>
    </row>
    <row r="13" spans="1:7" s="19" customFormat="1" ht="32.25" customHeight="1" x14ac:dyDescent="0.25">
      <c r="A13" s="34" t="s">
        <v>47</v>
      </c>
      <c r="B13" s="31" t="s">
        <v>40</v>
      </c>
      <c r="C13" s="30" t="s">
        <v>49</v>
      </c>
      <c r="D13" s="36"/>
      <c r="E13" s="36">
        <v>682.53</v>
      </c>
      <c r="F13" s="36"/>
      <c r="G13" s="44">
        <f t="shared" si="0"/>
        <v>348.97204767285501</v>
      </c>
    </row>
    <row r="14" spans="1:7" s="19" customFormat="1" ht="31.5" x14ac:dyDescent="0.25">
      <c r="A14" s="34" t="s">
        <v>48</v>
      </c>
      <c r="B14" s="31" t="s">
        <v>41</v>
      </c>
      <c r="C14" s="30" t="s">
        <v>49</v>
      </c>
      <c r="D14" s="36"/>
      <c r="E14" s="36">
        <v>1270.3599999999999</v>
      </c>
      <c r="F14" s="36"/>
      <c r="G14" s="44">
        <f t="shared" si="0"/>
        <v>649.52475419642803</v>
      </c>
    </row>
    <row r="15" spans="1:7" s="19" customFormat="1" ht="15.75" x14ac:dyDescent="0.25">
      <c r="A15" s="39" t="s">
        <v>136</v>
      </c>
      <c r="B15" s="31" t="s">
        <v>137</v>
      </c>
      <c r="C15" s="30" t="s">
        <v>49</v>
      </c>
      <c r="D15" s="36"/>
      <c r="E15" s="36">
        <v>200</v>
      </c>
      <c r="F15" s="36"/>
      <c r="G15" s="44">
        <f t="shared" si="0"/>
        <v>102.2583762392437</v>
      </c>
    </row>
    <row r="16" spans="1:7" s="19" customFormat="1" ht="31.5" x14ac:dyDescent="0.25">
      <c r="A16" s="34" t="s">
        <v>138</v>
      </c>
      <c r="B16" s="31" t="s">
        <v>139</v>
      </c>
      <c r="C16" s="30" t="s">
        <v>49</v>
      </c>
      <c r="D16" s="36"/>
      <c r="E16" s="36">
        <v>50</v>
      </c>
      <c r="F16" s="36"/>
      <c r="G16" s="44">
        <f t="shared" si="0"/>
        <v>25.564594059810926</v>
      </c>
    </row>
    <row r="17" spans="1:7" s="19" customFormat="1" ht="47.25" x14ac:dyDescent="0.25">
      <c r="A17" s="34" t="s">
        <v>140</v>
      </c>
      <c r="B17" s="31" t="s">
        <v>141</v>
      </c>
      <c r="C17" s="30" t="s">
        <v>49</v>
      </c>
      <c r="D17" s="36"/>
      <c r="E17" s="36">
        <v>60</v>
      </c>
      <c r="F17" s="36"/>
      <c r="G17" s="44">
        <f t="shared" si="0"/>
        <v>30.677512871773111</v>
      </c>
    </row>
    <row r="18" spans="1:7" s="19" customFormat="1" ht="31.5" x14ac:dyDescent="0.25">
      <c r="A18" s="34" t="s">
        <v>142</v>
      </c>
      <c r="B18" s="31" t="s">
        <v>143</v>
      </c>
      <c r="C18" s="30" t="s">
        <v>49</v>
      </c>
      <c r="D18" s="36"/>
      <c r="E18" s="36">
        <v>153</v>
      </c>
      <c r="F18" s="36"/>
      <c r="G18" s="44">
        <f>E18/1.95583</f>
        <v>78.227657823021431</v>
      </c>
    </row>
    <row r="19" spans="1:7" s="19" customFormat="1" ht="31.5" customHeight="1" x14ac:dyDescent="0.25">
      <c r="A19" s="34" t="s">
        <v>51</v>
      </c>
      <c r="B19" s="31" t="s">
        <v>56</v>
      </c>
      <c r="C19" s="30" t="s">
        <v>50</v>
      </c>
      <c r="D19" s="36"/>
      <c r="E19" s="36"/>
      <c r="F19" s="36">
        <v>90</v>
      </c>
      <c r="G19" s="44">
        <f>F19/1.95583</f>
        <v>46.016269307659663</v>
      </c>
    </row>
    <row r="20" spans="1:7" s="16" customFormat="1" ht="63" x14ac:dyDescent="0.25">
      <c r="A20" s="34" t="s">
        <v>52</v>
      </c>
      <c r="B20" s="31" t="s">
        <v>53</v>
      </c>
      <c r="C20" s="30" t="s">
        <v>54</v>
      </c>
      <c r="D20" s="36"/>
      <c r="E20" s="36"/>
      <c r="F20" s="36">
        <v>5</v>
      </c>
      <c r="G20" s="44">
        <f t="shared" ref="G20:G23" si="1">F20/1.95583</f>
        <v>2.5564594059810926</v>
      </c>
    </row>
    <row r="21" spans="1:7" s="16" customFormat="1" ht="47.25" x14ac:dyDescent="0.25">
      <c r="A21" s="34" t="s">
        <v>55</v>
      </c>
      <c r="B21" s="33" t="s">
        <v>57</v>
      </c>
      <c r="C21" s="30" t="s">
        <v>58</v>
      </c>
      <c r="D21" s="36"/>
      <c r="E21" s="36"/>
      <c r="F21" s="36">
        <v>100</v>
      </c>
      <c r="G21" s="44">
        <f t="shared" si="1"/>
        <v>51.129188119621851</v>
      </c>
    </row>
    <row r="22" spans="1:7" s="19" customFormat="1" ht="15.75" x14ac:dyDescent="0.25">
      <c r="A22" s="34" t="s">
        <v>59</v>
      </c>
      <c r="B22" s="33" t="s">
        <v>60</v>
      </c>
      <c r="C22" s="30" t="s">
        <v>49</v>
      </c>
      <c r="D22" s="36"/>
      <c r="E22" s="36"/>
      <c r="F22" s="36">
        <v>65</v>
      </c>
      <c r="G22" s="44">
        <f t="shared" si="1"/>
        <v>33.233972277754205</v>
      </c>
    </row>
    <row r="23" spans="1:7" s="19" customFormat="1" ht="31.5" x14ac:dyDescent="0.25">
      <c r="A23" s="34" t="s">
        <v>61</v>
      </c>
      <c r="B23" s="33" t="s">
        <v>62</v>
      </c>
      <c r="C23" s="30" t="s">
        <v>49</v>
      </c>
      <c r="D23" s="36"/>
      <c r="E23" s="36"/>
      <c r="F23" s="36">
        <v>65</v>
      </c>
      <c r="G23" s="44">
        <f t="shared" si="1"/>
        <v>33.233972277754205</v>
      </c>
    </row>
    <row r="24" spans="1:7" s="19" customFormat="1" ht="31.5" x14ac:dyDescent="0.25">
      <c r="A24" s="38">
        <v>1</v>
      </c>
      <c r="B24" s="28" t="s">
        <v>63</v>
      </c>
      <c r="C24" s="30" t="s">
        <v>49</v>
      </c>
      <c r="D24" s="36">
        <v>70</v>
      </c>
      <c r="E24" s="36"/>
      <c r="F24" s="36"/>
      <c r="G24" s="44">
        <f>D24/1.95583</f>
        <v>35.790431683735292</v>
      </c>
    </row>
    <row r="25" spans="1:7" s="16" customFormat="1" ht="15.75" x14ac:dyDescent="0.25">
      <c r="A25" s="38">
        <v>2</v>
      </c>
      <c r="B25" s="29" t="s">
        <v>64</v>
      </c>
      <c r="C25" s="30" t="s">
        <v>49</v>
      </c>
      <c r="D25" s="36">
        <v>35</v>
      </c>
      <c r="E25" s="36"/>
      <c r="F25" s="36"/>
      <c r="G25" s="44">
        <f t="shared" ref="G25:G88" si="2">D25/1.95583</f>
        <v>17.895215841867646</v>
      </c>
    </row>
    <row r="26" spans="1:7" s="16" customFormat="1" ht="15.75" x14ac:dyDescent="0.25">
      <c r="A26" s="38">
        <v>3</v>
      </c>
      <c r="B26" s="29" t="s">
        <v>65</v>
      </c>
      <c r="C26" s="30" t="s">
        <v>49</v>
      </c>
      <c r="D26" s="36">
        <v>300</v>
      </c>
      <c r="E26" s="36"/>
      <c r="F26" s="36"/>
      <c r="G26" s="44">
        <f t="shared" si="2"/>
        <v>153.38756435886555</v>
      </c>
    </row>
    <row r="27" spans="1:7" s="16" customFormat="1" ht="15.75" x14ac:dyDescent="0.25">
      <c r="A27" s="38">
        <v>4</v>
      </c>
      <c r="B27" s="33" t="s">
        <v>66</v>
      </c>
      <c r="C27" s="30" t="s">
        <v>49</v>
      </c>
      <c r="D27" s="36">
        <v>150</v>
      </c>
      <c r="E27" s="36"/>
      <c r="F27" s="36"/>
      <c r="G27" s="44">
        <f t="shared" si="2"/>
        <v>76.693782179432773</v>
      </c>
    </row>
    <row r="28" spans="1:7" s="16" customFormat="1" ht="15.75" x14ac:dyDescent="0.25">
      <c r="A28" s="38">
        <v>5</v>
      </c>
      <c r="B28" s="33" t="s">
        <v>67</v>
      </c>
      <c r="C28" s="30" t="s">
        <v>49</v>
      </c>
      <c r="D28" s="36">
        <v>30</v>
      </c>
      <c r="E28" s="36"/>
      <c r="F28" s="36"/>
      <c r="G28" s="44">
        <f t="shared" si="2"/>
        <v>15.338756435886555</v>
      </c>
    </row>
    <row r="29" spans="1:7" s="16" customFormat="1" ht="15.75" x14ac:dyDescent="0.25">
      <c r="A29" s="38">
        <v>6</v>
      </c>
      <c r="B29" s="33" t="s">
        <v>68</v>
      </c>
      <c r="C29" s="30" t="s">
        <v>49</v>
      </c>
      <c r="D29" s="36">
        <v>30</v>
      </c>
      <c r="E29" s="36"/>
      <c r="F29" s="36"/>
      <c r="G29" s="44">
        <f t="shared" si="2"/>
        <v>15.338756435886555</v>
      </c>
    </row>
    <row r="30" spans="1:7" s="16" customFormat="1" ht="15.75" x14ac:dyDescent="0.25">
      <c r="A30" s="38">
        <v>7</v>
      </c>
      <c r="B30" s="33" t="s">
        <v>69</v>
      </c>
      <c r="C30" s="30" t="s">
        <v>49</v>
      </c>
      <c r="D30" s="36">
        <v>10</v>
      </c>
      <c r="E30" s="36"/>
      <c r="F30" s="36"/>
      <c r="G30" s="44">
        <f t="shared" si="2"/>
        <v>5.1129188119621851</v>
      </c>
    </row>
    <row r="31" spans="1:7" s="16" customFormat="1" ht="15.75" x14ac:dyDescent="0.25">
      <c r="A31" s="38">
        <v>8</v>
      </c>
      <c r="B31" s="33" t="s">
        <v>70</v>
      </c>
      <c r="C31" s="30" t="s">
        <v>49</v>
      </c>
      <c r="D31" s="36">
        <v>15</v>
      </c>
      <c r="E31" s="36"/>
      <c r="F31" s="36"/>
      <c r="G31" s="44">
        <f t="shared" si="2"/>
        <v>7.6693782179432777</v>
      </c>
    </row>
    <row r="32" spans="1:7" s="16" customFormat="1" ht="15.75" x14ac:dyDescent="0.25">
      <c r="A32" s="38">
        <v>9</v>
      </c>
      <c r="B32" s="33" t="s">
        <v>71</v>
      </c>
      <c r="C32" s="30" t="s">
        <v>49</v>
      </c>
      <c r="D32" s="36">
        <v>50</v>
      </c>
      <c r="E32" s="36"/>
      <c r="F32" s="36"/>
      <c r="G32" s="44">
        <f t="shared" si="2"/>
        <v>25.564594059810926</v>
      </c>
    </row>
    <row r="33" spans="1:7" s="16" customFormat="1" ht="15.75" x14ac:dyDescent="0.25">
      <c r="A33" s="38">
        <v>10</v>
      </c>
      <c r="B33" s="33" t="s">
        <v>72</v>
      </c>
      <c r="C33" s="30" t="s">
        <v>49</v>
      </c>
      <c r="D33" s="36">
        <v>10</v>
      </c>
      <c r="E33" s="36"/>
      <c r="F33" s="36"/>
      <c r="G33" s="44">
        <f t="shared" si="2"/>
        <v>5.1129188119621851</v>
      </c>
    </row>
    <row r="34" spans="1:7" ht="15.75" x14ac:dyDescent="0.25">
      <c r="A34" s="38">
        <v>11</v>
      </c>
      <c r="B34" s="33" t="s">
        <v>73</v>
      </c>
      <c r="C34" s="30" t="s">
        <v>49</v>
      </c>
      <c r="D34" s="36">
        <v>20</v>
      </c>
      <c r="E34" s="36"/>
      <c r="F34" s="36"/>
      <c r="G34" s="44">
        <f t="shared" si="2"/>
        <v>10.22583762392437</v>
      </c>
    </row>
    <row r="35" spans="1:7" ht="15.75" x14ac:dyDescent="0.25">
      <c r="A35" s="38">
        <v>12</v>
      </c>
      <c r="B35" s="33" t="s">
        <v>74</v>
      </c>
      <c r="C35" s="30" t="s">
        <v>49</v>
      </c>
      <c r="D35" s="36">
        <v>10</v>
      </c>
      <c r="E35" s="36"/>
      <c r="F35" s="36"/>
      <c r="G35" s="44">
        <f t="shared" si="2"/>
        <v>5.1129188119621851</v>
      </c>
    </row>
    <row r="36" spans="1:7" ht="15.75" x14ac:dyDescent="0.25">
      <c r="A36" s="38">
        <v>13</v>
      </c>
      <c r="B36" s="33" t="s">
        <v>75</v>
      </c>
      <c r="C36" s="30" t="s">
        <v>49</v>
      </c>
      <c r="D36" s="36">
        <v>200</v>
      </c>
      <c r="E36" s="36"/>
      <c r="F36" s="36"/>
      <c r="G36" s="44">
        <f t="shared" si="2"/>
        <v>102.2583762392437</v>
      </c>
    </row>
    <row r="37" spans="1:7" ht="73.5" customHeight="1" x14ac:dyDescent="0.25">
      <c r="A37" s="38">
        <v>14</v>
      </c>
      <c r="B37" s="33" t="s">
        <v>76</v>
      </c>
      <c r="C37" s="30" t="s">
        <v>49</v>
      </c>
      <c r="D37" s="43" t="s">
        <v>151</v>
      </c>
      <c r="E37" s="36"/>
      <c r="F37" s="36"/>
      <c r="G37" s="44">
        <f>200/1.95583</f>
        <v>102.2583762392437</v>
      </c>
    </row>
    <row r="38" spans="1:7" ht="15.75" x14ac:dyDescent="0.25">
      <c r="A38" s="38">
        <v>15</v>
      </c>
      <c r="B38" s="33" t="s">
        <v>77</v>
      </c>
      <c r="C38" s="30" t="s">
        <v>49</v>
      </c>
      <c r="D38" s="36">
        <v>20</v>
      </c>
      <c r="E38" s="36"/>
      <c r="F38" s="36"/>
      <c r="G38" s="44">
        <f t="shared" si="2"/>
        <v>10.22583762392437</v>
      </c>
    </row>
    <row r="39" spans="1:7" ht="15.75" x14ac:dyDescent="0.25">
      <c r="A39" s="38">
        <v>16</v>
      </c>
      <c r="B39" s="33" t="s">
        <v>78</v>
      </c>
      <c r="C39" s="30" t="s">
        <v>49</v>
      </c>
      <c r="D39" s="36">
        <v>20</v>
      </c>
      <c r="E39" s="36"/>
      <c r="F39" s="36"/>
      <c r="G39" s="44">
        <f t="shared" si="2"/>
        <v>10.22583762392437</v>
      </c>
    </row>
    <row r="40" spans="1:7" ht="15.75" x14ac:dyDescent="0.25">
      <c r="A40" s="38">
        <v>17</v>
      </c>
      <c r="B40" s="33" t="s">
        <v>79</v>
      </c>
      <c r="C40" s="30" t="s">
        <v>49</v>
      </c>
      <c r="D40" s="36">
        <v>30</v>
      </c>
      <c r="E40" s="36"/>
      <c r="F40" s="36"/>
      <c r="G40" s="44">
        <f t="shared" si="2"/>
        <v>15.338756435886555</v>
      </c>
    </row>
    <row r="41" spans="1:7" ht="15.75" x14ac:dyDescent="0.25">
      <c r="A41" s="38">
        <v>18</v>
      </c>
      <c r="B41" s="34" t="s">
        <v>80</v>
      </c>
      <c r="C41" s="26" t="s">
        <v>81</v>
      </c>
      <c r="D41" s="42">
        <v>5</v>
      </c>
      <c r="E41" s="34"/>
      <c r="F41" s="34"/>
      <c r="G41" s="44">
        <f t="shared" si="2"/>
        <v>2.5564594059810926</v>
      </c>
    </row>
    <row r="42" spans="1:7" ht="15.75" x14ac:dyDescent="0.25">
      <c r="A42" s="38">
        <v>19</v>
      </c>
      <c r="B42" s="34" t="s">
        <v>82</v>
      </c>
      <c r="C42" s="26" t="s">
        <v>49</v>
      </c>
      <c r="D42" s="42">
        <v>700</v>
      </c>
      <c r="E42" s="34"/>
      <c r="F42" s="34"/>
      <c r="G42" s="44">
        <f t="shared" si="2"/>
        <v>357.90431683735295</v>
      </c>
    </row>
    <row r="43" spans="1:7" ht="15.75" x14ac:dyDescent="0.25">
      <c r="A43" s="38">
        <v>20</v>
      </c>
      <c r="B43" s="34" t="s">
        <v>83</v>
      </c>
      <c r="C43" s="26" t="s">
        <v>49</v>
      </c>
      <c r="D43" s="42">
        <v>50</v>
      </c>
      <c r="E43" s="34"/>
      <c r="F43" s="34"/>
      <c r="G43" s="44">
        <f t="shared" si="2"/>
        <v>25.564594059810926</v>
      </c>
    </row>
    <row r="44" spans="1:7" ht="15.75" x14ac:dyDescent="0.25">
      <c r="A44" s="38">
        <v>21</v>
      </c>
      <c r="B44" s="34" t="s">
        <v>152</v>
      </c>
      <c r="C44" s="26"/>
      <c r="D44" s="42">
        <v>30</v>
      </c>
      <c r="E44" s="34"/>
      <c r="F44" s="34"/>
      <c r="G44" s="44">
        <f t="shared" si="2"/>
        <v>15.338756435886555</v>
      </c>
    </row>
    <row r="45" spans="1:7" ht="15.75" x14ac:dyDescent="0.25">
      <c r="A45" s="38">
        <v>22</v>
      </c>
      <c r="B45" s="34" t="s">
        <v>84</v>
      </c>
      <c r="C45" s="26" t="s">
        <v>49</v>
      </c>
      <c r="D45" s="42">
        <v>25</v>
      </c>
      <c r="E45" s="34"/>
      <c r="F45" s="34"/>
      <c r="G45" s="44">
        <f t="shared" si="2"/>
        <v>12.782297029905463</v>
      </c>
    </row>
    <row r="46" spans="1:7" ht="15.75" x14ac:dyDescent="0.25">
      <c r="A46" s="38">
        <v>23</v>
      </c>
      <c r="B46" s="34" t="s">
        <v>85</v>
      </c>
      <c r="C46" s="26" t="s">
        <v>49</v>
      </c>
      <c r="D46" s="42">
        <v>25</v>
      </c>
      <c r="E46" s="34"/>
      <c r="F46" s="34"/>
      <c r="G46" s="44">
        <f t="shared" si="2"/>
        <v>12.782297029905463</v>
      </c>
    </row>
    <row r="47" spans="1:7" ht="15.75" x14ac:dyDescent="0.25">
      <c r="A47" s="38">
        <v>24</v>
      </c>
      <c r="B47" s="34" t="s">
        <v>86</v>
      </c>
      <c r="C47" s="26" t="s">
        <v>49</v>
      </c>
      <c r="D47" s="42">
        <v>5</v>
      </c>
      <c r="E47" s="34"/>
      <c r="F47" s="34"/>
      <c r="G47" s="44">
        <f t="shared" si="2"/>
        <v>2.5564594059810926</v>
      </c>
    </row>
    <row r="48" spans="1:7" ht="15.75" x14ac:dyDescent="0.25">
      <c r="A48" s="38">
        <v>25</v>
      </c>
      <c r="B48" s="34" t="s">
        <v>87</v>
      </c>
      <c r="C48" s="26" t="s">
        <v>49</v>
      </c>
      <c r="D48" s="42">
        <v>10</v>
      </c>
      <c r="E48" s="34"/>
      <c r="F48" s="34"/>
      <c r="G48" s="44">
        <f t="shared" si="2"/>
        <v>5.1129188119621851</v>
      </c>
    </row>
    <row r="49" spans="1:7" ht="15.75" x14ac:dyDescent="0.25">
      <c r="A49" s="38">
        <v>26</v>
      </c>
      <c r="B49" s="34" t="s">
        <v>88</v>
      </c>
      <c r="C49" s="26" t="s">
        <v>49</v>
      </c>
      <c r="D49" s="42">
        <v>2</v>
      </c>
      <c r="E49" s="34"/>
      <c r="F49" s="34"/>
      <c r="G49" s="44">
        <f t="shared" si="2"/>
        <v>1.022583762392437</v>
      </c>
    </row>
    <row r="50" spans="1:7" ht="15.75" x14ac:dyDescent="0.25">
      <c r="A50" s="38">
        <v>27</v>
      </c>
      <c r="B50" s="34" t="s">
        <v>89</v>
      </c>
      <c r="C50" s="26"/>
      <c r="D50" s="34"/>
      <c r="E50" s="34"/>
      <c r="F50" s="34"/>
      <c r="G50" s="44">
        <f t="shared" si="2"/>
        <v>0</v>
      </c>
    </row>
    <row r="51" spans="1:7" ht="15.75" x14ac:dyDescent="0.25">
      <c r="A51" s="38"/>
      <c r="B51" s="35" t="s">
        <v>93</v>
      </c>
      <c r="C51" s="26"/>
      <c r="D51" s="34"/>
      <c r="E51" s="34"/>
      <c r="F51" s="34"/>
      <c r="G51" s="44">
        <f t="shared" si="2"/>
        <v>0</v>
      </c>
    </row>
    <row r="52" spans="1:7" ht="15.75" x14ac:dyDescent="0.25">
      <c r="A52" s="38"/>
      <c r="B52" s="35" t="s">
        <v>90</v>
      </c>
      <c r="C52" s="26" t="s">
        <v>49</v>
      </c>
      <c r="D52" s="42">
        <v>4</v>
      </c>
      <c r="E52" s="34"/>
      <c r="F52" s="34"/>
      <c r="G52" s="44">
        <f t="shared" si="2"/>
        <v>2.045167524784874</v>
      </c>
    </row>
    <row r="53" spans="1:7" ht="15.75" x14ac:dyDescent="0.25">
      <c r="A53" s="38"/>
      <c r="B53" s="35" t="s">
        <v>92</v>
      </c>
      <c r="C53" s="26"/>
      <c r="D53" s="34"/>
      <c r="E53" s="34"/>
      <c r="F53" s="34"/>
      <c r="G53" s="44">
        <f t="shared" si="2"/>
        <v>0</v>
      </c>
    </row>
    <row r="54" spans="1:7" ht="15.75" x14ac:dyDescent="0.25">
      <c r="A54" s="38"/>
      <c r="B54" s="35" t="s">
        <v>91</v>
      </c>
      <c r="C54" s="26"/>
      <c r="D54" s="34"/>
      <c r="E54" s="34"/>
      <c r="F54" s="34"/>
      <c r="G54" s="44">
        <f t="shared" si="2"/>
        <v>0</v>
      </c>
    </row>
    <row r="55" spans="1:7" ht="15.75" x14ac:dyDescent="0.25">
      <c r="A55" s="38">
        <v>28</v>
      </c>
      <c r="B55" s="34" t="s">
        <v>94</v>
      </c>
      <c r="C55" s="26" t="s">
        <v>49</v>
      </c>
      <c r="D55" s="42">
        <v>7</v>
      </c>
      <c r="E55" s="34"/>
      <c r="F55" s="34"/>
      <c r="G55" s="44">
        <f t="shared" si="2"/>
        <v>3.5790431683735293</v>
      </c>
    </row>
    <row r="56" spans="1:7" ht="15.75" x14ac:dyDescent="0.25">
      <c r="A56" s="38">
        <v>29</v>
      </c>
      <c r="B56" s="34" t="s">
        <v>95</v>
      </c>
      <c r="C56" s="26"/>
      <c r="D56" s="34"/>
      <c r="E56" s="34"/>
      <c r="F56" s="34"/>
      <c r="G56" s="44"/>
    </row>
    <row r="57" spans="1:7" ht="15.75" x14ac:dyDescent="0.25">
      <c r="A57" s="38"/>
      <c r="B57" s="35" t="s">
        <v>96</v>
      </c>
      <c r="C57" s="26"/>
      <c r="D57" s="34"/>
      <c r="E57" s="34"/>
      <c r="F57" s="34"/>
      <c r="G57" s="44"/>
    </row>
    <row r="58" spans="1:7" ht="15.75" x14ac:dyDescent="0.25">
      <c r="A58" s="38"/>
      <c r="B58" s="35" t="s">
        <v>97</v>
      </c>
      <c r="C58" s="26"/>
      <c r="D58" s="34"/>
      <c r="E58" s="34"/>
      <c r="F58" s="34"/>
      <c r="G58" s="44"/>
    </row>
    <row r="59" spans="1:7" ht="15.75" x14ac:dyDescent="0.25">
      <c r="A59" s="38"/>
      <c r="B59" s="35" t="s">
        <v>98</v>
      </c>
      <c r="C59" s="26"/>
      <c r="D59" s="72" t="s">
        <v>153</v>
      </c>
      <c r="E59" s="34"/>
      <c r="F59" s="34"/>
      <c r="G59" s="70">
        <f>3/1.95583</f>
        <v>1.5338756435886556</v>
      </c>
    </row>
    <row r="60" spans="1:7" ht="15.75" x14ac:dyDescent="0.25">
      <c r="A60" s="38"/>
      <c r="B60" s="35" t="s">
        <v>99</v>
      </c>
      <c r="C60" s="26"/>
      <c r="D60" s="72"/>
      <c r="E60" s="34"/>
      <c r="F60" s="34"/>
      <c r="G60" s="71"/>
    </row>
    <row r="61" spans="1:7" ht="15.75" x14ac:dyDescent="0.25">
      <c r="A61" s="38"/>
      <c r="B61" s="35" t="s">
        <v>100</v>
      </c>
      <c r="C61" s="26"/>
      <c r="D61" s="72"/>
      <c r="E61" s="34"/>
      <c r="F61" s="34"/>
      <c r="G61" s="46" t="s">
        <v>156</v>
      </c>
    </row>
    <row r="62" spans="1:7" ht="15.75" x14ac:dyDescent="0.25">
      <c r="A62" s="38"/>
      <c r="B62" s="35" t="s">
        <v>101</v>
      </c>
      <c r="C62" s="26"/>
      <c r="D62" s="34"/>
      <c r="E62" s="34"/>
      <c r="F62" s="34"/>
      <c r="G62" s="44"/>
    </row>
    <row r="63" spans="1:7" ht="15.75" x14ac:dyDescent="0.25">
      <c r="A63" s="38"/>
      <c r="B63" s="35" t="s">
        <v>102</v>
      </c>
      <c r="C63" s="26"/>
      <c r="D63" s="34"/>
      <c r="E63" s="34"/>
      <c r="F63" s="34"/>
      <c r="G63" s="44"/>
    </row>
    <row r="64" spans="1:7" ht="15.75" x14ac:dyDescent="0.25">
      <c r="A64" s="38"/>
      <c r="B64" s="35" t="s">
        <v>103</v>
      </c>
      <c r="C64" s="26"/>
      <c r="D64" s="41"/>
      <c r="E64" s="34"/>
      <c r="F64" s="34"/>
      <c r="G64" s="44"/>
    </row>
    <row r="65" spans="1:7" ht="15.75" x14ac:dyDescent="0.25">
      <c r="A65" s="38"/>
      <c r="B65" s="35" t="s">
        <v>104</v>
      </c>
      <c r="C65" s="26"/>
      <c r="D65" s="44">
        <v>5</v>
      </c>
      <c r="E65" s="34"/>
      <c r="F65" s="34"/>
      <c r="G65" s="44">
        <f t="shared" si="2"/>
        <v>2.5564594059810926</v>
      </c>
    </row>
    <row r="66" spans="1:7" ht="15.75" x14ac:dyDescent="0.25">
      <c r="A66" s="38"/>
      <c r="B66" s="35" t="s">
        <v>105</v>
      </c>
      <c r="C66" s="26"/>
      <c r="D66" s="45"/>
      <c r="E66" s="34"/>
      <c r="F66" s="34"/>
      <c r="G66" s="44"/>
    </row>
    <row r="67" spans="1:7" ht="15.75" x14ac:dyDescent="0.25">
      <c r="A67" s="38"/>
      <c r="B67" s="35" t="s">
        <v>106</v>
      </c>
      <c r="C67" s="26"/>
      <c r="D67" s="34"/>
      <c r="E67" s="34"/>
      <c r="F67" s="34"/>
      <c r="G67" s="44"/>
    </row>
    <row r="68" spans="1:7" ht="15.75" x14ac:dyDescent="0.25">
      <c r="A68" s="38"/>
      <c r="B68" s="35" t="s">
        <v>107</v>
      </c>
      <c r="C68" s="26"/>
      <c r="D68" s="34"/>
      <c r="E68" s="34"/>
      <c r="F68" s="34"/>
      <c r="G68" s="44"/>
    </row>
    <row r="69" spans="1:7" ht="15.75" x14ac:dyDescent="0.25">
      <c r="A69" s="38"/>
      <c r="B69" s="35" t="s">
        <v>108</v>
      </c>
      <c r="C69" s="26"/>
      <c r="D69" s="34"/>
      <c r="E69" s="34"/>
      <c r="F69" s="34"/>
      <c r="G69" s="44"/>
    </row>
    <row r="70" spans="1:7" ht="15.75" x14ac:dyDescent="0.25">
      <c r="A70" s="38"/>
      <c r="B70" s="35" t="s">
        <v>109</v>
      </c>
      <c r="C70" s="26"/>
      <c r="D70" s="34"/>
      <c r="E70" s="34"/>
      <c r="F70" s="34"/>
      <c r="G70" s="44"/>
    </row>
    <row r="71" spans="1:7" ht="15.75" x14ac:dyDescent="0.25">
      <c r="A71" s="38"/>
      <c r="B71" s="35" t="s">
        <v>110</v>
      </c>
      <c r="C71" s="26"/>
      <c r="D71" s="34"/>
      <c r="E71" s="34"/>
      <c r="F71" s="34"/>
      <c r="G71" s="44"/>
    </row>
    <row r="72" spans="1:7" ht="15.75" x14ac:dyDescent="0.25">
      <c r="A72" s="38"/>
      <c r="B72" s="35" t="s">
        <v>111</v>
      </c>
      <c r="C72" s="26"/>
      <c r="D72" s="34"/>
      <c r="E72" s="34"/>
      <c r="F72" s="34"/>
      <c r="G72" s="44"/>
    </row>
    <row r="73" spans="1:7" ht="15.75" x14ac:dyDescent="0.25">
      <c r="A73" s="38"/>
      <c r="B73" s="35" t="s">
        <v>112</v>
      </c>
      <c r="C73" s="26"/>
      <c r="D73" s="34"/>
      <c r="E73" s="34"/>
      <c r="F73" s="34"/>
      <c r="G73" s="44"/>
    </row>
    <row r="74" spans="1:7" ht="15.75" x14ac:dyDescent="0.25">
      <c r="A74" s="38"/>
      <c r="B74" s="35" t="s">
        <v>113</v>
      </c>
      <c r="C74" s="26"/>
      <c r="D74" s="34"/>
      <c r="E74" s="34"/>
      <c r="F74" s="34"/>
      <c r="G74" s="44"/>
    </row>
    <row r="75" spans="1:7" ht="15.75" x14ac:dyDescent="0.25">
      <c r="A75" s="38">
        <v>30</v>
      </c>
      <c r="B75" s="34" t="s">
        <v>114</v>
      </c>
      <c r="C75" s="26" t="s">
        <v>49</v>
      </c>
      <c r="D75" s="42">
        <v>7</v>
      </c>
      <c r="E75" s="34"/>
      <c r="F75" s="34"/>
      <c r="G75" s="44">
        <f t="shared" si="2"/>
        <v>3.5790431683735293</v>
      </c>
    </row>
    <row r="76" spans="1:7" ht="15.75" x14ac:dyDescent="0.25">
      <c r="A76" s="38">
        <v>31</v>
      </c>
      <c r="B76" s="34" t="s">
        <v>145</v>
      </c>
      <c r="C76" s="26" t="s">
        <v>49</v>
      </c>
      <c r="D76" s="42">
        <v>10</v>
      </c>
      <c r="E76" s="34"/>
      <c r="F76" s="34"/>
      <c r="G76" s="44">
        <f t="shared" si="2"/>
        <v>5.1129188119621851</v>
      </c>
    </row>
    <row r="77" spans="1:7" ht="15.75" x14ac:dyDescent="0.25">
      <c r="A77" s="38">
        <v>32</v>
      </c>
      <c r="B77" s="34" t="s">
        <v>115</v>
      </c>
      <c r="C77" s="26" t="s">
        <v>49</v>
      </c>
      <c r="D77" s="42">
        <v>32</v>
      </c>
      <c r="E77" s="34"/>
      <c r="F77" s="34"/>
      <c r="G77" s="44">
        <f t="shared" si="2"/>
        <v>16.361340198278992</v>
      </c>
    </row>
    <row r="78" spans="1:7" ht="15.75" x14ac:dyDescent="0.25">
      <c r="A78" s="38">
        <v>33</v>
      </c>
      <c r="B78" s="34" t="s">
        <v>116</v>
      </c>
      <c r="C78" s="26" t="s">
        <v>49</v>
      </c>
      <c r="D78" s="42">
        <v>20</v>
      </c>
      <c r="E78" s="34"/>
      <c r="F78" s="34"/>
      <c r="G78" s="44">
        <f t="shared" si="2"/>
        <v>10.22583762392437</v>
      </c>
    </row>
    <row r="79" spans="1:7" ht="15.75" x14ac:dyDescent="0.25">
      <c r="A79" s="38">
        <v>34</v>
      </c>
      <c r="B79" s="34" t="s">
        <v>117</v>
      </c>
      <c r="C79" s="26" t="s">
        <v>49</v>
      </c>
      <c r="D79" s="42">
        <v>20</v>
      </c>
      <c r="E79" s="34"/>
      <c r="F79" s="34"/>
      <c r="G79" s="44">
        <f t="shared" si="2"/>
        <v>10.22583762392437</v>
      </c>
    </row>
    <row r="80" spans="1:7" ht="15.75" x14ac:dyDescent="0.25">
      <c r="A80" s="38">
        <v>35</v>
      </c>
      <c r="B80" s="34" t="s">
        <v>118</v>
      </c>
      <c r="C80" s="26" t="s">
        <v>49</v>
      </c>
      <c r="D80" s="42">
        <v>50</v>
      </c>
      <c r="E80" s="34"/>
      <c r="F80" s="34"/>
      <c r="G80" s="44">
        <f t="shared" si="2"/>
        <v>25.564594059810926</v>
      </c>
    </row>
    <row r="81" spans="1:9" ht="15.75" x14ac:dyDescent="0.25">
      <c r="A81" s="38">
        <v>36</v>
      </c>
      <c r="B81" s="34" t="s">
        <v>119</v>
      </c>
      <c r="C81" s="26" t="s">
        <v>49</v>
      </c>
      <c r="D81" s="42">
        <v>50</v>
      </c>
      <c r="E81" s="34"/>
      <c r="F81" s="34"/>
      <c r="G81" s="44">
        <f t="shared" si="2"/>
        <v>25.564594059810926</v>
      </c>
    </row>
    <row r="82" spans="1:9" ht="31.5" x14ac:dyDescent="0.25">
      <c r="A82" s="38">
        <v>37</v>
      </c>
      <c r="B82" s="33" t="s">
        <v>120</v>
      </c>
      <c r="C82" s="26" t="s">
        <v>49</v>
      </c>
      <c r="D82" s="42">
        <v>7</v>
      </c>
      <c r="E82" s="34"/>
      <c r="F82" s="34"/>
      <c r="G82" s="44">
        <f t="shared" si="2"/>
        <v>3.5790431683735293</v>
      </c>
    </row>
    <row r="83" spans="1:9" ht="15.75" x14ac:dyDescent="0.25">
      <c r="A83" s="38">
        <v>38</v>
      </c>
      <c r="B83" s="34" t="s">
        <v>121</v>
      </c>
      <c r="C83" s="26" t="s">
        <v>49</v>
      </c>
      <c r="D83" s="42">
        <v>4</v>
      </c>
      <c r="E83" s="34"/>
      <c r="F83" s="34"/>
      <c r="G83" s="44">
        <f t="shared" si="2"/>
        <v>2.045167524784874</v>
      </c>
    </row>
    <row r="84" spans="1:9" ht="31.5" x14ac:dyDescent="0.25">
      <c r="A84" s="38">
        <v>39</v>
      </c>
      <c r="B84" s="33" t="s">
        <v>122</v>
      </c>
      <c r="C84" s="26" t="s">
        <v>50</v>
      </c>
      <c r="D84" s="42">
        <v>300</v>
      </c>
      <c r="E84" s="34"/>
      <c r="F84" s="34"/>
      <c r="G84" s="44">
        <f t="shared" si="2"/>
        <v>153.38756435886555</v>
      </c>
    </row>
    <row r="85" spans="1:9" ht="15.75" x14ac:dyDescent="0.25">
      <c r="A85" s="38">
        <v>40</v>
      </c>
      <c r="B85" s="34" t="s">
        <v>123</v>
      </c>
      <c r="C85" s="26" t="s">
        <v>50</v>
      </c>
      <c r="D85" s="42">
        <v>80</v>
      </c>
      <c r="E85" s="34"/>
      <c r="F85" s="34"/>
      <c r="G85" s="44">
        <f t="shared" si="2"/>
        <v>40.903350495697481</v>
      </c>
    </row>
    <row r="86" spans="1:9" ht="15.75" x14ac:dyDescent="0.25">
      <c r="A86" s="38">
        <v>41</v>
      </c>
      <c r="B86" s="34" t="s">
        <v>124</v>
      </c>
      <c r="C86" s="26" t="s">
        <v>50</v>
      </c>
      <c r="D86" s="42">
        <v>50</v>
      </c>
      <c r="E86" s="34"/>
      <c r="F86" s="34"/>
      <c r="G86" s="44">
        <f t="shared" si="2"/>
        <v>25.564594059810926</v>
      </c>
    </row>
    <row r="87" spans="1:9" ht="15.75" x14ac:dyDescent="0.25">
      <c r="A87" s="38">
        <v>42</v>
      </c>
      <c r="B87" s="34" t="s">
        <v>125</v>
      </c>
      <c r="C87" s="26" t="s">
        <v>49</v>
      </c>
      <c r="D87" s="42">
        <v>100</v>
      </c>
      <c r="E87" s="34"/>
      <c r="F87" s="34"/>
      <c r="G87" s="44">
        <f t="shared" si="2"/>
        <v>51.129188119621851</v>
      </c>
    </row>
    <row r="88" spans="1:9" ht="15.75" x14ac:dyDescent="0.25">
      <c r="A88" s="38">
        <v>43</v>
      </c>
      <c r="B88" s="34" t="s">
        <v>133</v>
      </c>
      <c r="C88" s="26" t="s">
        <v>49</v>
      </c>
      <c r="D88" s="42">
        <v>150</v>
      </c>
      <c r="E88" s="34"/>
      <c r="F88" s="34"/>
      <c r="G88" s="44">
        <f t="shared" si="2"/>
        <v>76.693782179432773</v>
      </c>
    </row>
    <row r="89" spans="1:9" ht="15.75" x14ac:dyDescent="0.25">
      <c r="A89" s="38">
        <v>44</v>
      </c>
      <c r="B89" s="34" t="s">
        <v>134</v>
      </c>
      <c r="C89" s="26" t="s">
        <v>49</v>
      </c>
      <c r="D89" s="42">
        <v>400</v>
      </c>
      <c r="E89" s="34"/>
      <c r="F89" s="34"/>
      <c r="G89" s="44">
        <f t="shared" ref="G89:G102" si="3">D89/1.95583</f>
        <v>204.5167524784874</v>
      </c>
    </row>
    <row r="90" spans="1:9" ht="15.75" x14ac:dyDescent="0.25">
      <c r="A90" s="38">
        <v>45</v>
      </c>
      <c r="B90" s="34" t="s">
        <v>126</v>
      </c>
      <c r="C90" s="26" t="s">
        <v>49</v>
      </c>
      <c r="D90" s="42">
        <v>260</v>
      </c>
      <c r="E90" s="34"/>
      <c r="F90" s="34"/>
      <c r="G90" s="44">
        <f t="shared" si="3"/>
        <v>132.93588911101682</v>
      </c>
    </row>
    <row r="91" spans="1:9" ht="15.75" x14ac:dyDescent="0.25">
      <c r="A91" s="38">
        <v>46</v>
      </c>
      <c r="B91" s="34" t="s">
        <v>127</v>
      </c>
      <c r="C91" s="26" t="s">
        <v>49</v>
      </c>
      <c r="D91" s="42">
        <v>170</v>
      </c>
      <c r="E91" s="34"/>
      <c r="F91" s="34"/>
      <c r="G91" s="44">
        <f t="shared" si="3"/>
        <v>86.919619803357151</v>
      </c>
    </row>
    <row r="92" spans="1:9" ht="15.75" x14ac:dyDescent="0.25">
      <c r="A92" s="38">
        <v>47</v>
      </c>
      <c r="B92" s="34" t="s">
        <v>128</v>
      </c>
      <c r="C92" s="26" t="s">
        <v>49</v>
      </c>
      <c r="D92" s="42">
        <v>10</v>
      </c>
      <c r="E92" s="34"/>
      <c r="F92" s="34"/>
      <c r="G92" s="44">
        <f t="shared" si="3"/>
        <v>5.1129188119621851</v>
      </c>
      <c r="I92" s="14" t="s">
        <v>135</v>
      </c>
    </row>
    <row r="93" spans="1:9" ht="15.75" x14ac:dyDescent="0.25">
      <c r="A93" s="38">
        <v>48</v>
      </c>
      <c r="B93" s="34" t="s">
        <v>129</v>
      </c>
      <c r="C93" s="26" t="s">
        <v>49</v>
      </c>
      <c r="D93" s="42">
        <v>4</v>
      </c>
      <c r="E93" s="34"/>
      <c r="F93" s="34"/>
      <c r="G93" s="44">
        <f t="shared" si="3"/>
        <v>2.045167524784874</v>
      </c>
    </row>
    <row r="94" spans="1:9" ht="15.75" x14ac:dyDescent="0.25">
      <c r="A94" s="38">
        <v>49</v>
      </c>
      <c r="B94" s="34" t="s">
        <v>130</v>
      </c>
      <c r="C94" s="26" t="s">
        <v>49</v>
      </c>
      <c r="D94" s="42">
        <v>30</v>
      </c>
      <c r="E94" s="34"/>
      <c r="F94" s="34"/>
      <c r="G94" s="44">
        <f t="shared" si="3"/>
        <v>15.338756435886555</v>
      </c>
    </row>
    <row r="95" spans="1:9" ht="15.75" x14ac:dyDescent="0.25">
      <c r="A95" s="38">
        <v>50</v>
      </c>
      <c r="B95" s="34" t="s">
        <v>131</v>
      </c>
      <c r="C95" s="26" t="s">
        <v>49</v>
      </c>
      <c r="D95" s="42">
        <v>20</v>
      </c>
      <c r="E95" s="34"/>
      <c r="F95" s="34"/>
      <c r="G95" s="44">
        <f t="shared" si="3"/>
        <v>10.22583762392437</v>
      </c>
    </row>
    <row r="96" spans="1:9" ht="47.25" x14ac:dyDescent="0.25">
      <c r="A96" s="38">
        <v>51</v>
      </c>
      <c r="B96" s="33" t="s">
        <v>132</v>
      </c>
      <c r="C96" s="26" t="s">
        <v>49</v>
      </c>
      <c r="D96" s="42">
        <v>50</v>
      </c>
      <c r="E96" s="34"/>
      <c r="F96" s="34"/>
      <c r="G96" s="44">
        <f t="shared" si="3"/>
        <v>25.564594059810926</v>
      </c>
    </row>
    <row r="97" spans="1:7" ht="31.5" x14ac:dyDescent="0.25">
      <c r="A97" s="38">
        <v>52</v>
      </c>
      <c r="B97" s="33" t="s">
        <v>144</v>
      </c>
      <c r="C97" s="26" t="s">
        <v>49</v>
      </c>
      <c r="D97" s="42">
        <v>40</v>
      </c>
      <c r="E97" s="34"/>
      <c r="F97" s="34"/>
      <c r="G97" s="44">
        <f t="shared" si="3"/>
        <v>20.45167524784874</v>
      </c>
    </row>
    <row r="98" spans="1:7" ht="15.75" x14ac:dyDescent="0.25">
      <c r="A98" s="38">
        <v>53</v>
      </c>
      <c r="B98" s="33" t="s">
        <v>146</v>
      </c>
      <c r="C98" s="26" t="s">
        <v>49</v>
      </c>
      <c r="D98" s="42">
        <v>1</v>
      </c>
      <c r="E98" s="34"/>
      <c r="F98" s="34"/>
      <c r="G98" s="44">
        <f t="shared" si="3"/>
        <v>0.51129188119621849</v>
      </c>
    </row>
    <row r="99" spans="1:7" ht="15.75" x14ac:dyDescent="0.25">
      <c r="A99" s="38">
        <v>54</v>
      </c>
      <c r="B99" s="34" t="s">
        <v>147</v>
      </c>
      <c r="C99" s="40" t="s">
        <v>49</v>
      </c>
      <c r="D99" s="42">
        <v>50</v>
      </c>
      <c r="E99" s="41"/>
      <c r="F99" s="41"/>
      <c r="G99" s="44">
        <f t="shared" si="3"/>
        <v>25.564594059810926</v>
      </c>
    </row>
    <row r="100" spans="1:7" ht="15.75" x14ac:dyDescent="0.25">
      <c r="A100" s="38">
        <v>55</v>
      </c>
      <c r="B100" s="34" t="s">
        <v>148</v>
      </c>
      <c r="C100" s="40" t="s">
        <v>49</v>
      </c>
      <c r="D100" s="42">
        <v>50</v>
      </c>
      <c r="E100" s="41"/>
      <c r="F100" s="41"/>
      <c r="G100" s="44">
        <f t="shared" si="3"/>
        <v>25.564594059810926</v>
      </c>
    </row>
    <row r="101" spans="1:7" ht="15.75" x14ac:dyDescent="0.25">
      <c r="A101" s="38">
        <v>56</v>
      </c>
      <c r="B101" s="34" t="s">
        <v>149</v>
      </c>
      <c r="C101" s="40" t="s">
        <v>49</v>
      </c>
      <c r="D101" s="42">
        <v>1</v>
      </c>
      <c r="E101" s="41"/>
      <c r="F101" s="41"/>
      <c r="G101" s="44">
        <f t="shared" si="3"/>
        <v>0.51129188119621849</v>
      </c>
    </row>
    <row r="102" spans="1:7" ht="15.75" x14ac:dyDescent="0.25">
      <c r="A102" s="38">
        <v>57</v>
      </c>
      <c r="B102" s="34" t="s">
        <v>150</v>
      </c>
      <c r="C102" s="40" t="s">
        <v>49</v>
      </c>
      <c r="D102" s="42">
        <v>2</v>
      </c>
      <c r="E102" s="41"/>
      <c r="F102" s="41"/>
      <c r="G102" s="44">
        <f t="shared" si="3"/>
        <v>1.022583762392437</v>
      </c>
    </row>
    <row r="105" spans="1:7" x14ac:dyDescent="0.25">
      <c r="D105" s="14" t="s">
        <v>157</v>
      </c>
      <c r="E105" s="14" t="s">
        <v>158</v>
      </c>
    </row>
  </sheetData>
  <mergeCells count="10">
    <mergeCell ref="G6:G7"/>
    <mergeCell ref="G59:G60"/>
    <mergeCell ref="D59:D61"/>
    <mergeCell ref="A1:F1"/>
    <mergeCell ref="A2:F2"/>
    <mergeCell ref="A6:A7"/>
    <mergeCell ref="B6:B7"/>
    <mergeCell ref="C6:C7"/>
    <mergeCell ref="D6:F6"/>
    <mergeCell ref="A3:F3"/>
  </mergeCells>
  <pageMargins left="0.25" right="0.25" top="0.75" bottom="0.75" header="0.3" footer="0.3"/>
  <pageSetup paperSize="9" scale="2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Julia</cp:lastModifiedBy>
  <cp:lastPrinted>2024-08-21T07:02:10Z</cp:lastPrinted>
  <dcterms:created xsi:type="dcterms:W3CDTF">2019-05-29T08:54:45Z</dcterms:created>
  <dcterms:modified xsi:type="dcterms:W3CDTF">2025-09-09T07:53:51Z</dcterms:modified>
</cp:coreProperties>
</file>